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目录" sheetId="18" r:id="rId1"/>
    <sheet name="部门财务收支预算总表01-1" sheetId="1" r:id="rId2"/>
    <sheet name="部门收入预算表01-2" sheetId="2" r:id="rId3"/>
    <sheet name="部门支出预算表01-3" sheetId="3" r:id="rId4"/>
    <sheet name="部门财政拨款收支预算总表02-1" sheetId="4" r:id="rId5"/>
    <sheet name="一般公共预算支出预算表02-2" sheetId="5" r:id="rId6"/>
    <sheet name="一般公共预算“三公”经费支出预算表03" sheetId="6" r:id="rId7"/>
    <sheet name="部门基本支出预算表04" sheetId="7" r:id="rId8"/>
    <sheet name="部门项目支出预算表05-1" sheetId="8" r:id="rId9"/>
    <sheet name="部门项目支出绩效目标表05-2" sheetId="9" r:id="rId10"/>
    <sheet name="部门政府性基金预算支出预算表06" sheetId="10" r:id="rId11"/>
    <sheet name="部门政府采购预算表07" sheetId="11" r:id="rId12"/>
    <sheet name="部门政府购买服务预算表08" sheetId="12" r:id="rId13"/>
    <sheet name="县对下转移支付预算表09-1" sheetId="13" r:id="rId14"/>
    <sheet name="县对下转移支付绩效目标表09-2" sheetId="14" r:id="rId15"/>
    <sheet name="新增资产配置表10" sheetId="15" r:id="rId16"/>
    <sheet name="上级转移支付补助项目支出预算表11" sheetId="16" r:id="rId17"/>
    <sheet name="部门项目中期规划预算表12" sheetId="17" r:id="rId18"/>
  </sheets>
  <calcPr calcId="144525"/>
</workbook>
</file>

<file path=xl/sharedStrings.xml><?xml version="1.0" encoding="utf-8"?>
<sst xmlns="http://schemas.openxmlformats.org/spreadsheetml/2006/main" count="856" uniqueCount="348">
  <si>
    <t>2026年部门预算公开表目录</t>
  </si>
  <si>
    <t>序号</t>
  </si>
  <si>
    <t>表号</t>
  </si>
  <si>
    <t>名称</t>
  </si>
  <si>
    <t>预算01-1表</t>
  </si>
  <si>
    <t>2026年部门财务收支预算总表01-1</t>
  </si>
  <si>
    <t>预算01-2表</t>
  </si>
  <si>
    <t>2026年部门收入预算表01-2</t>
  </si>
  <si>
    <t>预算01-3表</t>
  </si>
  <si>
    <t>2026年部门支出预算表01-3</t>
  </si>
  <si>
    <t>预算02-1表</t>
  </si>
  <si>
    <t>2026年部门财政拨款收支预算总表02-1</t>
  </si>
  <si>
    <t>预算02-2表</t>
  </si>
  <si>
    <t>2026年一般公共预算支出预算表（按功能科目分类）02-2</t>
  </si>
  <si>
    <t>预算03表</t>
  </si>
  <si>
    <t>2026年一般公共预算“三公”经费支出预算表03</t>
  </si>
  <si>
    <t>预算04表</t>
  </si>
  <si>
    <t>2026年部门基本支出预算表04</t>
  </si>
  <si>
    <t>预算05-1表</t>
  </si>
  <si>
    <t>2026年部门项目支出预算表05-1</t>
  </si>
  <si>
    <t>预算05-2表</t>
  </si>
  <si>
    <t>2026年部门项目支出绩效目标表05-2</t>
  </si>
  <si>
    <t>预算06表</t>
  </si>
  <si>
    <t>2026年部门政府性基金预算支出预算表06</t>
  </si>
  <si>
    <t>预算07表</t>
  </si>
  <si>
    <t>2026年部门政府采购预算表07</t>
  </si>
  <si>
    <t>预算08表</t>
  </si>
  <si>
    <t>2026年部门政府购买服务预算表08</t>
  </si>
  <si>
    <t>预算09-1表</t>
  </si>
  <si>
    <t>2026年县对下转移支付预算表09-1</t>
  </si>
  <si>
    <t>预算09-2表</t>
  </si>
  <si>
    <t>2026年县对下转移支付绩效目标表09-2</t>
  </si>
  <si>
    <t>预算10表</t>
  </si>
  <si>
    <t>2026年新增资产配置表10</t>
  </si>
  <si>
    <t>预算11表</t>
  </si>
  <si>
    <t>2026年上级转移支付补助项目支出预算表11</t>
  </si>
  <si>
    <t>预算12表</t>
  </si>
  <si>
    <t>2026年部门项目中期规划预算表12</t>
  </si>
  <si>
    <t>2026年部门财务收支预算总表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</si>
  <si>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</si>
  <si>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</si>
  <si>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</si>
  <si>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</si>
  <si>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</si>
  <si>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</si>
  <si>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</si>
  <si>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</si>
  <si>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</si>
  <si>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</si>
  <si>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五、单位资金收入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</si>
  <si>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</si>
  <si>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</si>
  <si>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</si>
  <si>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</si>
  <si>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</si>
  <si>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</si>
  <si>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</si>
  <si>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</si>
  <si>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　</t>
  </si>
  <si>
    <t>年终结转结余</t>
  </si>
  <si>
    <t>1、财政拨款结转结余</t>
  </si>
  <si>
    <t>2、非财政拨款结余</t>
  </si>
  <si>
    <t>收  入  总  计</t>
  </si>
  <si>
    <t>支 出 总 计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</si>
  <si>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</si>
  <si>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</si>
  <si>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</si>
  <si>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</si>
  <si>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</si>
  <si>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</si>
  <si>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</si>
  <si>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</si>
  <si>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</si>
  <si>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</si>
  <si>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</si>
  <si>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</si>
  <si>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</si>
  <si>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</si>
  <si>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</si>
  <si>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</si>
  <si>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</si>
  <si>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265</t>
  </si>
  <si>
    <t>鲁甸县红十字会</t>
  </si>
  <si>
    <t>265001</t>
  </si>
  <si>
    <t>合     计</t>
  </si>
  <si>
    <t>2026年部门支出预算表</t>
  </si>
  <si>
    <t>科目编码</t>
  </si>
  <si>
    <t>科目名称</t>
  </si>
  <si>
    <t>财政专户管理的支出</t>
  </si>
  <si>
    <t>单位资金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</si>
  <si>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</si>
  <si>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</si>
  <si>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</si>
  <si>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</si>
  <si>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</si>
  <si>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</si>
  <si>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其他支出</t>
  </si>
  <si>
    <t>201</t>
  </si>
  <si>
    <t>一般公共服务支出</t>
  </si>
  <si>
    <t>20129</t>
  </si>
  <si>
    <t>群众团体事务</t>
  </si>
  <si>
    <t>2012901</t>
  </si>
  <si>
    <t>行政运行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</si>
  <si>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</si>
  <si>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</si>
  <si>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</si>
  <si>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</si>
  <si>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</si>
  <si>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</si>
  <si>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20816</t>
  </si>
  <si>
    <t>红十字事业</t>
  </si>
  <si>
    <t>2081603</t>
  </si>
  <si>
    <t>机关服务</t>
  </si>
  <si>
    <t>210</t>
  </si>
  <si>
    <t>卫生健康支出</t>
  </si>
  <si>
    <t>21011</t>
  </si>
  <si>
    <t>行政事业单位医疗</t>
  </si>
  <si>
    <t>2101102</t>
  </si>
  <si>
    <t>事业单位医疗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</si>
  <si>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</si>
  <si>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</si>
  <si>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</si>
  <si>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</si>
  <si>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</si>
  <si>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</si>
  <si>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</si>
  <si>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</si>
  <si>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合        计</t>
  </si>
  <si>
    <t>2026年部门财政拨款收支预算总表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</si>
  <si>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</si>
  <si>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</si>
  <si>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</si>
  <si>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</si>
  <si>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</si>
  <si>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</si>
  <si>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</si>
  <si>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</si>
  <si>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</si>
  <si>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2026年一般公共预算支出预算表（按功能科目分类）</t>
  </si>
  <si>
    <t>部门预算支出功能分类科目</t>
  </si>
  <si>
    <t>人员经费</t>
  </si>
  <si>
    <t>公用经费</t>
  </si>
  <si>
    <t>合           计</t>
  </si>
  <si>
    <t>2026年一般公共预算“三公”经费支出预算表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</si>
  <si>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</si>
  <si>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</si>
  <si>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</si>
  <si>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</si>
  <si>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</si>
  <si>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</si>
  <si>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2026年部门基本支出预算表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</si>
  <si>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</si>
  <si>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</si>
  <si>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</si>
  <si>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</si>
  <si>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</si>
  <si>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</si>
  <si>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</si>
  <si>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</si>
  <si>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</si>
  <si>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</si>
  <si>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</si>
  <si>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</si>
  <si>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</si>
  <si>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</si>
  <si>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530621221100000357921</t>
  </si>
  <si>
    <t>工会经费</t>
  </si>
  <si>
    <t>30228</t>
  </si>
  <si>
    <t>530621231100001390381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</si>
  <si>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</si>
  <si>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</si>
  <si>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</si>
  <si>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</si>
  <si>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</si>
  <si>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</si>
  <si>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</si>
  <si>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</si>
  <si>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</si>
  <si>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</si>
  <si>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</si>
  <si>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31002</t>
  </si>
  <si>
    <t>办公设备购置</t>
  </si>
  <si>
    <t>530621241100002283325</t>
  </si>
  <si>
    <t>行政人员支出工资</t>
  </si>
  <si>
    <t>30101</t>
  </si>
  <si>
    <t>基本工资</t>
  </si>
  <si>
    <t>30102</t>
  </si>
  <si>
    <t>津贴补贴</t>
  </si>
  <si>
    <t>30103</t>
  </si>
  <si>
    <t>奖金</t>
  </si>
  <si>
    <t>530621241100002283328</t>
  </si>
  <si>
    <t>公务交通补贴</t>
  </si>
  <si>
    <t>30239</t>
  </si>
  <si>
    <t>其他交通费用</t>
  </si>
  <si>
    <t>530621241100002289350</t>
  </si>
  <si>
    <t>绩效考核奖励（行政）</t>
  </si>
  <si>
    <t>530621241100002386207</t>
  </si>
  <si>
    <t>年度考核奖（行政）</t>
  </si>
  <si>
    <t>530621241100002386210</t>
  </si>
  <si>
    <t>养老保险缴费（单位部分）</t>
  </si>
  <si>
    <t>30108</t>
  </si>
  <si>
    <t>机关事业单位基本养老保险缴费</t>
  </si>
  <si>
    <t>530621241100002386231</t>
  </si>
  <si>
    <t>大病保险缴费</t>
  </si>
  <si>
    <t>30110</t>
  </si>
  <si>
    <t>职工基本医疗保险缴费</t>
  </si>
  <si>
    <t>530621241100002386232</t>
  </si>
  <si>
    <t>工伤保险缴费</t>
  </si>
  <si>
    <t>30112</t>
  </si>
  <si>
    <t>其他社会保障缴费</t>
  </si>
  <si>
    <t>530621241100002386234</t>
  </si>
  <si>
    <t>基本医疗保险（含生育保险）</t>
  </si>
  <si>
    <t>530621241100002386235</t>
  </si>
  <si>
    <t>30113</t>
  </si>
  <si>
    <t>530621251100003793420</t>
  </si>
  <si>
    <t>公务用车购置及运行维护费</t>
  </si>
  <si>
    <t>30231</t>
  </si>
  <si>
    <t>公务用车运行维护费</t>
  </si>
  <si>
    <t>530621251100003793423</t>
  </si>
  <si>
    <t>30217</t>
  </si>
  <si>
    <t>合  计</t>
  </si>
  <si>
    <t>2026年部门项目支出预算表</t>
  </si>
  <si>
    <t>单位：元</t>
  </si>
  <si>
    <t>项目分类</t>
  </si>
  <si>
    <t>项目单位</t>
  </si>
  <si>
    <t>本年拨款</t>
  </si>
  <si>
    <t>其中：本次下达</t>
  </si>
  <si>
    <t>313事业发展类</t>
  </si>
  <si>
    <t>530621261100005056378</t>
  </si>
  <si>
    <t>红十字会工作经费</t>
  </si>
  <si>
    <t>30226</t>
  </si>
  <si>
    <t>劳务费</t>
  </si>
  <si>
    <t>合                  计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</si>
  <si>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</si>
  <si>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</si>
  <si>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</si>
  <si>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</si>
  <si>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</si>
  <si>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</si>
  <si>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</si>
  <si>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</si>
  <si>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</si>
  <si>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</si>
  <si>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</si>
  <si>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2026年，本项目资金共90000元，分别安排用于办公经费11340元，保密电脑购置15132元，临聘人员保险等劳务费63528元，确保红十字会日常工作正常运行。</t>
  </si>
  <si>
    <t>产出指标</t>
  </si>
  <si>
    <t>数量指标</t>
  </si>
  <si>
    <t>参加培训人次</t>
  </si>
  <si>
    <t>&gt;=</t>
  </si>
  <si>
    <t>3000</t>
  </si>
  <si>
    <t>人次</t>
  </si>
  <si>
    <t>定量指标</t>
  </si>
  <si>
    <t>鲁财预[2022]37号</t>
  </si>
  <si>
    <t>质量指标</t>
  </si>
  <si>
    <t>培训人员合格率</t>
  </si>
  <si>
    <t>95</t>
  </si>
  <si>
    <t>%</t>
  </si>
  <si>
    <t>时效指标</t>
  </si>
  <si>
    <t>开展培训业务及时</t>
  </si>
  <si>
    <t>=</t>
  </si>
  <si>
    <t>1.00</t>
  </si>
  <si>
    <t>年</t>
  </si>
  <si>
    <t>效益指标</t>
  </si>
  <si>
    <t>经济效益</t>
  </si>
  <si>
    <t>提高群众自救能力</t>
  </si>
  <si>
    <t>98</t>
  </si>
  <si>
    <t>可持续影响</t>
  </si>
  <si>
    <t>培训业务持续开展</t>
  </si>
  <si>
    <t>&gt;</t>
  </si>
  <si>
    <t>3.00</t>
  </si>
  <si>
    <t>成本指标</t>
  </si>
  <si>
    <t>经济成本指标</t>
  </si>
  <si>
    <t>降低群众生活成本</t>
  </si>
  <si>
    <t>&lt;=</t>
  </si>
  <si>
    <t>2026年部门政府性基金预算支出预算表</t>
  </si>
  <si>
    <t>政府性基金预算支出</t>
  </si>
  <si>
    <t>合               计</t>
  </si>
  <si>
    <t>注：鲁甸县红十会2026年无政府性基金预算支出，所以本表为空表。</t>
  </si>
  <si>
    <t>2026年部门政府采购预算表</t>
  </si>
  <si>
    <t>预算项目</t>
  </si>
  <si>
    <t>采购项目</t>
  </si>
  <si>
    <t>采购目录</t>
  </si>
  <si>
    <t>计量 单位</t>
  </si>
  <si>
    <t>数量</t>
  </si>
  <si>
    <t>面向中小企业预留资金</t>
  </si>
  <si>
    <t>政府性基金</t>
  </si>
  <si>
    <t>国有资本经营收益</t>
  </si>
  <si>
    <t>财政专户管理的收入</t>
  </si>
  <si>
    <t>单位自筹</t>
  </si>
  <si>
    <t>国产电脑基础软件</t>
  </si>
  <si>
    <t>A08060301基础软件</t>
  </si>
  <si>
    <t>元</t>
  </si>
  <si>
    <t>打印机</t>
  </si>
  <si>
    <t>A02021004A4彩色打印机</t>
  </si>
  <si>
    <t>文件柜</t>
  </si>
  <si>
    <t>A05010502文件柜</t>
  </si>
  <si>
    <t>多功能一体机</t>
  </si>
  <si>
    <t>A02020400多功能一体机</t>
  </si>
  <si>
    <t>国产台式计算机</t>
  </si>
  <si>
    <t>A02010105台式计算机</t>
  </si>
  <si>
    <t>公务用车加油</t>
  </si>
  <si>
    <t>C23120302车辆加油、添加燃料服务</t>
  </si>
  <si>
    <t>公务用车保险服务</t>
  </si>
  <si>
    <t>C1804010201机动车保险服务</t>
  </si>
  <si>
    <t>公务用车运行维修</t>
  </si>
  <si>
    <t>C23120301车辆维修和保养服务</t>
  </si>
  <si>
    <t>合            计</t>
  </si>
  <si>
    <t>2026年部门政府购买服务预算表</t>
  </si>
  <si>
    <t>政府购买服务项目</t>
  </si>
  <si>
    <t>政府购买服务目录</t>
  </si>
  <si>
    <t>14</t>
  </si>
  <si>
    <t>注：鲁甸县红十字会2026年无政府购买服务支出预算，所以本表为空表。</t>
  </si>
  <si>
    <t>2026年县对下转移支付预算表</t>
  </si>
  <si>
    <t>单位名称（项目）</t>
  </si>
  <si>
    <t>地区</t>
  </si>
  <si>
    <t>5</t>
  </si>
  <si>
    <t>此表无数据</t>
  </si>
  <si>
    <t>注：本表无数据，公开空表。</t>
  </si>
  <si>
    <t>2026年县对下转移支付绩效目标表</t>
  </si>
  <si>
    <t>1</t>
  </si>
  <si>
    <t>2</t>
  </si>
  <si>
    <t>3</t>
  </si>
  <si>
    <t>4</t>
  </si>
  <si>
    <t>6</t>
  </si>
  <si>
    <t>7</t>
  </si>
  <si>
    <t>8</t>
  </si>
  <si>
    <t>9</t>
  </si>
  <si>
    <t>10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</si>
  <si>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</si>
  <si>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</si>
  <si>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</si>
  <si>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</si>
  <si>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</si>
  <si>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</si>
  <si>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</si>
  <si>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</si>
  <si>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注：鲁甸县红十字会2026年无新增资产，所以本表为空表。</t>
  </si>
  <si>
    <t>2026年上级转移支付补助项目支出预算表</t>
  </si>
  <si>
    <t>上级补助</t>
  </si>
  <si>
    <t>合                计</t>
  </si>
  <si>
    <t>注：此表无数据，公开空表。</t>
  </si>
  <si>
    <t>2026年部门项目支出中期规划预算表</t>
  </si>
  <si>
    <t>项目级次</t>
  </si>
  <si>
    <t>2026年</t>
  </si>
  <si>
    <t>2027年</t>
  </si>
  <si>
    <t>2028年</t>
  </si>
  <si>
    <t>313 事业发展类</t>
  </si>
  <si>
    <t>1 本级</t>
  </si>
</sst>
</file>

<file path=xl/styles.xml><?xml version="1.0" encoding="utf-8"?>
<styleSheet xmlns="http://schemas.openxmlformats.org/spreadsheetml/2006/main" xmlns:xr9="http://schemas.microsoft.com/office/spreadsheetml/2016/revision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hh:mm:ss"/>
    <numFmt numFmtId="178" formatCode="yyyy\-mm\-dd"/>
    <numFmt numFmtId="179" formatCode="yyyy\-mm\-dd\ hh:mm:ss"/>
    <numFmt numFmtId="180" formatCode="#,##0;\-#,##0;;@"/>
  </numFmts>
  <fonts count="38">
    <font>
      <sz val="11"/>
      <color rgb="FF000000"/>
      <name val="宋体"/>
      <charset val="134"/>
      <scheme val="minor"/>
    </font>
    <font>
      <sz val="10.5"/>
      <name val="SimSun"/>
      <charset val="134"/>
    </font>
    <font>
      <b/>
      <sz val="21"/>
      <name val="SimSun"/>
      <charset val="134"/>
    </font>
    <font>
      <sz val="11"/>
      <name val="宋体"/>
      <charset val="134"/>
    </font>
    <font>
      <sz val="9"/>
      <name val="SimSun"/>
      <charset val="134"/>
    </font>
    <font>
      <sz val="9"/>
      <name val="宋体"/>
      <charset val="134"/>
    </font>
    <font>
      <sz val="10.5"/>
      <name val="宋体"/>
      <charset val="134"/>
    </font>
    <font>
      <b/>
      <sz val="9"/>
      <name val="SimSun"/>
      <charset val="134"/>
    </font>
    <font>
      <b/>
      <sz val="9"/>
      <name val="宋体"/>
      <charset val="134"/>
    </font>
    <font>
      <sz val="21"/>
      <name val="SimSun"/>
      <charset val="134"/>
    </font>
    <font>
      <b/>
      <sz val="21"/>
      <name val="宋体"/>
      <charset val="134"/>
    </font>
    <font>
      <sz val="10"/>
      <name val="宋体"/>
      <charset val="134"/>
    </font>
    <font>
      <sz val="10.5"/>
      <name val="Arial"/>
      <charset val="134"/>
    </font>
    <font>
      <sz val="10"/>
      <color rgb="FF000000"/>
      <name val="Arial"/>
      <charset val="1"/>
    </font>
    <font>
      <sz val="10"/>
      <name val="Arial"/>
      <charset val="1"/>
    </font>
    <font>
      <b/>
      <sz val="26"/>
      <color rgb="FF000000"/>
      <name val="宋体"/>
      <charset val="1"/>
    </font>
    <font>
      <b/>
      <sz val="18"/>
      <color rgb="FF000000"/>
      <name val="宋体"/>
      <charset val="1"/>
    </font>
    <font>
      <sz val="18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top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3" applyNumberFormat="0" applyAlignment="0" applyProtection="0">
      <alignment vertical="center"/>
    </xf>
    <xf numFmtId="0" fontId="28" fillId="4" borderId="14" applyNumberFormat="0" applyAlignment="0" applyProtection="0">
      <alignment vertical="center"/>
    </xf>
    <xf numFmtId="0" fontId="29" fillId="4" borderId="13" applyNumberFormat="0" applyAlignment="0" applyProtection="0">
      <alignment vertical="center"/>
    </xf>
    <xf numFmtId="0" fontId="30" fillId="5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176" fontId="5" fillId="0" borderId="4">
      <alignment horizontal="right" vertical="center"/>
    </xf>
    <xf numFmtId="49" fontId="5" fillId="0" borderId="4">
      <alignment horizontal="left" vertical="center" wrapText="1"/>
    </xf>
    <xf numFmtId="176" fontId="5" fillId="0" borderId="4">
      <alignment horizontal="right" vertical="center"/>
    </xf>
    <xf numFmtId="177" fontId="5" fillId="0" borderId="4">
      <alignment horizontal="right" vertical="center"/>
    </xf>
    <xf numFmtId="178" fontId="5" fillId="0" borderId="4">
      <alignment horizontal="right" vertical="center"/>
    </xf>
    <xf numFmtId="179" fontId="5" fillId="0" borderId="4">
      <alignment horizontal="right" vertical="center"/>
    </xf>
    <xf numFmtId="10" fontId="5" fillId="0" borderId="4">
      <alignment horizontal="right" vertical="center"/>
    </xf>
    <xf numFmtId="180" fontId="5" fillId="0" borderId="4">
      <alignment horizontal="right" vertical="center"/>
    </xf>
    <xf numFmtId="0" fontId="5" fillId="0" borderId="0">
      <alignment vertical="top"/>
      <protection locked="0"/>
    </xf>
  </cellStyleXfs>
  <cellXfs count="89">
    <xf numFmtId="0" fontId="0" fillId="0" borderId="0" xfId="0" applyFont="1">
      <alignment vertical="top"/>
    </xf>
    <xf numFmtId="49" fontId="1" fillId="0" borderId="0" xfId="50" applyNumberFormat="1" applyFont="1" applyBorder="1" applyAlignment="1">
      <alignment horizontal="center" vertical="center" wrapText="1"/>
    </xf>
    <xf numFmtId="49" fontId="1" fillId="0" borderId="0" xfId="50" applyNumberFormat="1" applyFont="1" applyBorder="1" applyAlignment="1">
      <alignment horizontal="right" vertical="center" wrapText="1"/>
    </xf>
    <xf numFmtId="49" fontId="2" fillId="0" borderId="0" xfId="50" applyNumberFormat="1" applyFont="1" applyBorder="1" applyAlignment="1">
      <alignment horizontal="center" vertical="center" wrapText="1"/>
    </xf>
    <xf numFmtId="49" fontId="1" fillId="0" borderId="0" xfId="50" applyNumberFormat="1" applyFont="1" applyBorder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1" fillId="0" borderId="4" xfId="5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176" fontId="5" fillId="0" borderId="4" xfId="51" applyNumberFormat="1" applyFont="1" applyBorder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4" fillId="0" borderId="4" xfId="50" applyNumberFormat="1" applyFont="1" applyBorder="1" applyAlignment="1">
      <alignment horizontal="center" vertical="center" wrapText="1"/>
    </xf>
    <xf numFmtId="49" fontId="4" fillId="0" borderId="0" xfId="50" applyNumberFormat="1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right" vertical="center"/>
    </xf>
    <xf numFmtId="0" fontId="0" fillId="0" borderId="0" xfId="0" applyFont="1" applyFill="1" applyAlignment="1">
      <alignment vertical="top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50" applyNumberFormat="1" applyFont="1" applyBorder="1">
      <alignment horizontal="left" vertical="center" wrapText="1"/>
    </xf>
    <xf numFmtId="49" fontId="4" fillId="0" borderId="4" xfId="50" applyNumberFormat="1" applyFont="1" applyBorder="1" applyAlignment="1">
      <alignment horizontal="left" vertical="center" wrapText="1" indent="2"/>
    </xf>
    <xf numFmtId="176" fontId="5" fillId="0" borderId="4" xfId="0" applyNumberFormat="1" applyFont="1" applyBorder="1" applyAlignment="1">
      <alignment horizontal="right" vertical="center"/>
    </xf>
    <xf numFmtId="49" fontId="5" fillId="0" borderId="4" xfId="50" applyNumberFormat="1" applyFont="1" applyBorder="1">
      <alignment horizontal="left" vertical="center" wrapText="1"/>
    </xf>
    <xf numFmtId="49" fontId="4" fillId="0" borderId="4" xfId="50" applyNumberFormat="1" applyFont="1" applyBorder="1" applyAlignment="1">
      <alignment horizontal="left" vertical="center" wrapText="1" indent="1"/>
    </xf>
    <xf numFmtId="49" fontId="2" fillId="0" borderId="0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right" vertical="center"/>
    </xf>
    <xf numFmtId="49" fontId="9" fillId="0" borderId="0" xfId="5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 indent="1"/>
    </xf>
    <xf numFmtId="49" fontId="4" fillId="0" borderId="4" xfId="0" applyNumberFormat="1" applyFont="1" applyBorder="1" applyAlignment="1">
      <alignment horizontal="left" vertical="center" wrapText="1" indent="2"/>
    </xf>
    <xf numFmtId="49" fontId="6" fillId="0" borderId="0" xfId="50" applyNumberFormat="1" applyFont="1" applyBorder="1">
      <alignment horizontal="left" vertical="center" wrapText="1"/>
    </xf>
    <xf numFmtId="49" fontId="6" fillId="0" borderId="0" xfId="50" applyNumberFormat="1" applyFont="1" applyBorder="1" applyAlignment="1">
      <alignment horizontal="right" vertical="center" wrapText="1"/>
    </xf>
    <xf numFmtId="49" fontId="10" fillId="0" borderId="0" xfId="50" applyNumberFormat="1" applyFont="1" applyBorder="1" applyAlignment="1">
      <alignment horizontal="center" vertical="center" wrapText="1"/>
    </xf>
    <xf numFmtId="49" fontId="6" fillId="0" borderId="4" xfId="5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0" xfId="0" applyFont="1" applyAlignment="1"/>
    <xf numFmtId="0" fontId="1" fillId="0" borderId="0" xfId="0" applyFont="1">
      <alignment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5" fillId="0" borderId="4" xfId="50" applyNumberFormat="1" applyFont="1" applyBorder="1" applyAlignment="1">
      <alignment horizontal="left" vertical="center" wrapText="1" indent="1"/>
    </xf>
    <xf numFmtId="49" fontId="5" fillId="0" borderId="4" xfId="50" applyNumberFormat="1" applyFont="1" applyBorder="1" applyAlignment="1">
      <alignment horizontal="left" vertical="center" wrapText="1" indent="2"/>
    </xf>
    <xf numFmtId="49" fontId="8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6" fillId="0" borderId="0" xfId="0" applyFont="1" applyAlignme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2" fillId="0" borderId="0" xfId="0" applyFont="1">
      <alignment vertical="top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13" fillId="0" borderId="0" xfId="57" applyFont="1" applyFill="1" applyBorder="1" applyAlignment="1" applyProtection="1">
      <alignment vertical="center"/>
    </xf>
    <xf numFmtId="0" fontId="14" fillId="0" borderId="0" xfId="57" applyFont="1" applyFill="1" applyBorder="1" applyAlignment="1" applyProtection="1"/>
    <xf numFmtId="0" fontId="15" fillId="0" borderId="0" xfId="57" applyFont="1" applyFill="1" applyAlignment="1" applyProtection="1">
      <alignment horizontal="center" vertical="center"/>
    </xf>
    <xf numFmtId="0" fontId="15" fillId="0" borderId="3" xfId="57" applyFont="1" applyFill="1" applyBorder="1" applyAlignment="1" applyProtection="1">
      <alignment horizontal="center" vertical="center"/>
    </xf>
    <xf numFmtId="0" fontId="16" fillId="0" borderId="9" xfId="57" applyFont="1" applyFill="1" applyBorder="1" applyAlignment="1" applyProtection="1">
      <alignment horizontal="center" vertical="center"/>
    </xf>
    <xf numFmtId="0" fontId="16" fillId="0" borderId="9" xfId="57" applyFont="1" applyFill="1" applyBorder="1" applyAlignment="1" applyProtection="1">
      <alignment horizontal="center" vertical="center" wrapText="1"/>
      <protection locked="0"/>
    </xf>
    <xf numFmtId="0" fontId="17" fillId="0" borderId="9" xfId="57" applyFont="1" applyFill="1" applyBorder="1" applyAlignment="1" applyProtection="1">
      <alignment horizontal="left" vertical="center" indent="1"/>
    </xf>
    <xf numFmtId="0" fontId="17" fillId="0" borderId="9" xfId="57" applyFont="1" applyFill="1" applyBorder="1" applyAlignment="1" applyProtection="1">
      <alignment horizontal="center" vertical="center"/>
    </xf>
    <xf numFmtId="0" fontId="17" fillId="0" borderId="9" xfId="57" applyFont="1" applyFill="1" applyBorder="1" applyAlignment="1" applyProtection="1">
      <alignment vertical="center" wrapText="1"/>
      <protection locked="0"/>
    </xf>
    <xf numFmtId="0" fontId="17" fillId="0" borderId="9" xfId="57" applyFont="1" applyFill="1" applyBorder="1" applyAlignment="1" applyProtection="1">
      <alignment vertical="center"/>
    </xf>
    <xf numFmtId="0" fontId="17" fillId="0" borderId="9" xfId="57" applyFont="1" applyFill="1" applyBorder="1" applyAlignment="1" applyProtection="1">
      <alignment horizontal="center" vertical="center"/>
      <protection locked="0"/>
    </xf>
    <xf numFmtId="0" fontId="17" fillId="0" borderId="9" xfId="57" applyFont="1" applyFill="1" applyBorder="1" applyAlignment="1" applyProtection="1">
      <alignment horizontal="left" vertical="center"/>
    </xf>
    <xf numFmtId="49" fontId="6" fillId="0" borderId="0" xfId="50" applyNumberFormat="1" applyFont="1" applyBorder="1" applyAlignment="1" quotePrefix="1">
      <alignment horizontal="right" vertical="center" wrapText="1"/>
    </xf>
    <xf numFmtId="0" fontId="6" fillId="0" borderId="0" xfId="0" applyFont="1" applyAlignment="1" quotePrefix="1">
      <alignment horizontal="right" vertical="center"/>
    </xf>
    <xf numFmtId="0" fontId="1" fillId="0" borderId="0" xfId="0" applyFont="1" applyAlignment="1" quotePrefix="1">
      <alignment horizontal="righ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umberStyle" xfId="49"/>
    <cellStyle name="TextStyle" xfId="50"/>
    <cellStyle name="MoneyStyle" xfId="51"/>
    <cellStyle name="TimeStyle" xfId="52"/>
    <cellStyle name="DateStyle" xfId="53"/>
    <cellStyle name="DateTimeStyle" xfId="54"/>
    <cellStyle name="PercentStyle" xfId="55"/>
    <cellStyle name="IntegralNumberStyle" xfId="56"/>
    <cellStyle name="Normal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C21" sqref="C21"/>
    </sheetView>
  </sheetViews>
  <sheetFormatPr defaultColWidth="8" defaultRowHeight="12.75" customHeight="1" outlineLevelCol="2"/>
  <cols>
    <col min="1" max="1" width="7.75" style="77" customWidth="1"/>
    <col min="2" max="2" width="24.625" style="77" customWidth="1"/>
    <col min="3" max="3" width="79.5" style="78" customWidth="1"/>
    <col min="4" max="16384" width="8" style="77" customWidth="1"/>
  </cols>
  <sheetData>
    <row r="1" s="77" customFormat="1" ht="36" customHeight="1" spans="1:3">
      <c r="A1" s="79" t="s">
        <v>0</v>
      </c>
      <c r="B1" s="79"/>
      <c r="C1" s="80"/>
    </row>
    <row r="2" s="77" customFormat="1" ht="36" customHeight="1" spans="1:3">
      <c r="A2" s="81" t="s">
        <v>1</v>
      </c>
      <c r="B2" s="81" t="s">
        <v>2</v>
      </c>
      <c r="C2" s="82" t="s">
        <v>3</v>
      </c>
    </row>
    <row r="3" s="77" customFormat="1" ht="23.25" customHeight="1" spans="1:3">
      <c r="A3" s="83">
        <v>1</v>
      </c>
      <c r="B3" s="84" t="s">
        <v>4</v>
      </c>
      <c r="C3" s="85" t="s">
        <v>5</v>
      </c>
    </row>
    <row r="4" s="77" customFormat="1" ht="23.25" customHeight="1" spans="1:3">
      <c r="A4" s="83">
        <v>2</v>
      </c>
      <c r="B4" s="84" t="s">
        <v>6</v>
      </c>
      <c r="C4" s="85" t="s">
        <v>7</v>
      </c>
    </row>
    <row r="5" s="77" customFormat="1" ht="23.25" customHeight="1" spans="1:3">
      <c r="A5" s="83">
        <v>3</v>
      </c>
      <c r="B5" s="84" t="s">
        <v>8</v>
      </c>
      <c r="C5" s="85" t="s">
        <v>9</v>
      </c>
    </row>
    <row r="6" s="77" customFormat="1" ht="23.25" customHeight="1" spans="1:3">
      <c r="A6" s="83">
        <v>4</v>
      </c>
      <c r="B6" s="84" t="s">
        <v>10</v>
      </c>
      <c r="C6" s="86" t="s">
        <v>11</v>
      </c>
    </row>
    <row r="7" s="77" customFormat="1" ht="23.25" customHeight="1" spans="1:3">
      <c r="A7" s="83">
        <v>5</v>
      </c>
      <c r="B7" s="84" t="s">
        <v>12</v>
      </c>
      <c r="C7" s="86" t="s">
        <v>13</v>
      </c>
    </row>
    <row r="8" s="77" customFormat="1" ht="23.25" customHeight="1" spans="1:3">
      <c r="A8" s="83">
        <v>6</v>
      </c>
      <c r="B8" s="84" t="s">
        <v>14</v>
      </c>
      <c r="C8" s="86" t="s">
        <v>15</v>
      </c>
    </row>
    <row r="9" s="77" customFormat="1" ht="23.25" customHeight="1" spans="1:3">
      <c r="A9" s="83">
        <v>7</v>
      </c>
      <c r="B9" s="84" t="s">
        <v>16</v>
      </c>
      <c r="C9" s="85" t="s">
        <v>17</v>
      </c>
    </row>
    <row r="10" s="77" customFormat="1" ht="23.25" customHeight="1" spans="1:3">
      <c r="A10" s="83">
        <v>8</v>
      </c>
      <c r="B10" s="84" t="s">
        <v>18</v>
      </c>
      <c r="C10" s="85" t="s">
        <v>19</v>
      </c>
    </row>
    <row r="11" s="77" customFormat="1" ht="23.25" customHeight="1" spans="1:3">
      <c r="A11" s="83">
        <v>9</v>
      </c>
      <c r="B11" s="84" t="s">
        <v>20</v>
      </c>
      <c r="C11" s="85" t="s">
        <v>21</v>
      </c>
    </row>
    <row r="12" s="77" customFormat="1" ht="23.25" customHeight="1" spans="1:3">
      <c r="A12" s="83">
        <v>10</v>
      </c>
      <c r="B12" s="87" t="s">
        <v>22</v>
      </c>
      <c r="C12" s="85" t="s">
        <v>23</v>
      </c>
    </row>
    <row r="13" s="77" customFormat="1" ht="23.25" customHeight="1" spans="1:3">
      <c r="A13" s="83">
        <v>11</v>
      </c>
      <c r="B13" s="87" t="s">
        <v>24</v>
      </c>
      <c r="C13" s="85" t="s">
        <v>25</v>
      </c>
    </row>
    <row r="14" s="77" customFormat="1" ht="23.25" customHeight="1" spans="1:3">
      <c r="A14" s="83">
        <v>12</v>
      </c>
      <c r="B14" s="87" t="s">
        <v>26</v>
      </c>
      <c r="C14" s="85" t="s">
        <v>27</v>
      </c>
    </row>
    <row r="15" s="77" customFormat="1" ht="23.25" customHeight="1" spans="1:3">
      <c r="A15" s="83">
        <v>13</v>
      </c>
      <c r="B15" s="87" t="s">
        <v>28</v>
      </c>
      <c r="C15" s="85" t="s">
        <v>29</v>
      </c>
    </row>
    <row r="16" s="77" customFormat="1" ht="23.25" customHeight="1" spans="1:3">
      <c r="A16" s="83">
        <v>14</v>
      </c>
      <c r="B16" s="87" t="s">
        <v>30</v>
      </c>
      <c r="C16" s="88" t="s">
        <v>31</v>
      </c>
    </row>
    <row r="17" s="77" customFormat="1" ht="23.25" customHeight="1" spans="1:3">
      <c r="A17" s="83">
        <v>15</v>
      </c>
      <c r="B17" s="87" t="s">
        <v>32</v>
      </c>
      <c r="C17" s="88" t="s">
        <v>33</v>
      </c>
    </row>
    <row r="18" s="77" customFormat="1" ht="23.25" customHeight="1" spans="1:3">
      <c r="A18" s="83">
        <v>16</v>
      </c>
      <c r="B18" s="87" t="s">
        <v>34</v>
      </c>
      <c r="C18" s="88" t="s">
        <v>35</v>
      </c>
    </row>
    <row r="19" s="77" customFormat="1" ht="23.25" customHeight="1" spans="1:3">
      <c r="A19" s="83">
        <v>17</v>
      </c>
      <c r="B19" s="87" t="s">
        <v>36</v>
      </c>
      <c r="C19" s="88" t="s">
        <v>37</v>
      </c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20"/>
  <sheetViews>
    <sheetView showZeros="0" workbookViewId="0">
      <selection activeCell="A2" sqref="A2:D2"/>
    </sheetView>
  </sheetViews>
  <sheetFormatPr defaultColWidth="8.85" defaultRowHeight="15" customHeight="1" outlineLevelCol="3"/>
  <cols>
    <col min="1" max="4" width="32.425" customWidth="1"/>
  </cols>
  <sheetData>
    <row r="1" ht="27.75" customHeight="1" spans="1:4">
      <c r="A1" s="73"/>
      <c r="B1" s="46"/>
      <c r="C1" s="46"/>
      <c r="D1" s="47" t="s">
        <v>4</v>
      </c>
    </row>
    <row r="2" ht="38.25" customHeight="1" spans="1:4">
      <c r="A2" s="48" t="s">
        <v>38</v>
      </c>
      <c r="B2" s="48"/>
      <c r="C2" s="48"/>
      <c r="D2" s="48"/>
    </row>
    <row r="3" ht="26.25" customHeight="1" spans="1:4">
      <c r="A3" s="46" t="str">
        <f>"单位名称："&amp;"鲁甸县红十字会"</f>
        <v>单位名称：鲁甸县红十字会</v>
      </c>
      <c r="B3" s="46"/>
      <c r="C3" s="46"/>
      <c r="D3" s="89" t="s">
        <v>39</v>
      </c>
    </row>
    <row r="4" ht="21" customHeight="1" spans="1:4">
      <c r="A4" s="49" t="s">
        <v>40</v>
      </c>
      <c r="B4" s="49"/>
      <c r="C4" s="49" t="s">
        <v>41</v>
      </c>
      <c r="D4" s="49"/>
    </row>
    <row r="5" ht="21" customHeight="1" spans="1:4">
      <c r="A5" s="49" t="s">
        <v>42</v>
      </c>
      <c r="B5" s="49" t="s">
        <v>43</v>
      </c>
      <c r="C5" s="49" t="s">
        <v>44</v>
      </c>
      <c r="D5" s="49" t="s">
        <v>43</v>
      </c>
    </row>
    <row r="6" ht="21" customHeight="1" spans="1:4">
      <c r="A6" s="36" t="s">
        <v>45</v>
      </c>
      <c r="B6" s="13">
        <v>1241097.12</v>
      </c>
      <c r="C6" s="36" t="str">
        <f>"一"&amp;"、"&amp;"一般公共服务支出"</f>
        <v>一、一般公共服务支出</v>
      </c>
      <c r="D6" s="13">
        <v>860047</v>
      </c>
    </row>
    <row r="7" ht="21" customHeight="1" spans="1:4">
      <c r="A7" s="36" t="s">
        <v>46</v>
      </c>
      <c r="B7" s="13"/>
      <c r="C7" s="36" t="str">
        <f>"二"&amp;"、"&amp;"社会保障和就业支出"</f>
        <v>二、社会保障和就业支出</v>
      </c>
      <c r="D7" s="13">
        <v>274059.88</v>
      </c>
    </row>
    <row r="8" ht="21" customHeight="1" spans="1:4">
      <c r="A8" s="36" t="s">
        <v>47</v>
      </c>
      <c r="B8" s="13"/>
      <c r="C8" s="36" t="str">
        <f>"三"&amp;"、"&amp;"卫生健康支出"</f>
        <v>三、卫生健康支出</v>
      </c>
      <c r="D8" s="13">
        <v>34279.72</v>
      </c>
    </row>
    <row r="9" ht="21" customHeight="1" spans="1:4">
      <c r="A9" s="36" t="s">
        <v>48</v>
      </c>
      <c r="B9" s="13"/>
      <c r="C9" s="36" t="str">
        <f>"四"&amp;"、"&amp;"住房保障支出"</f>
        <v>四、住房保障支出</v>
      </c>
      <c r="D9" s="13">
        <v>72710.52</v>
      </c>
    </row>
    <row r="10" ht="21" customHeight="1" spans="1:4">
      <c r="A10" s="36" t="s">
        <v>49</v>
      </c>
      <c r="B10" s="13"/>
      <c r="C10" s="36"/>
      <c r="D10" s="13"/>
    </row>
    <row r="11" ht="21" customHeight="1" spans="1:4">
      <c r="A11" s="36" t="s">
        <v>50</v>
      </c>
      <c r="B11" s="13"/>
      <c r="C11" s="36"/>
      <c r="D11" s="13"/>
    </row>
    <row r="12" ht="21" customHeight="1" spans="1:4">
      <c r="A12" s="36" t="s">
        <v>51</v>
      </c>
      <c r="B12" s="13"/>
      <c r="C12" s="36"/>
      <c r="D12" s="13"/>
    </row>
    <row r="13" ht="21" customHeight="1" spans="1:4">
      <c r="A13" s="36" t="s">
        <v>52</v>
      </c>
      <c r="B13" s="13"/>
      <c r="C13" s="36"/>
      <c r="D13" s="13"/>
    </row>
    <row r="14" ht="21" customHeight="1" spans="1:4">
      <c r="A14" s="36" t="s">
        <v>53</v>
      </c>
      <c r="B14" s="13"/>
      <c r="C14" s="36"/>
      <c r="D14" s="13"/>
    </row>
    <row r="15" ht="21" customHeight="1" spans="1:4">
      <c r="A15" s="36" t="s">
        <v>54</v>
      </c>
      <c r="B15" s="13"/>
      <c r="C15" s="36"/>
      <c r="D15" s="13"/>
    </row>
    <row r="16" ht="21" customHeight="1" spans="1:4">
      <c r="A16" s="62" t="s">
        <v>55</v>
      </c>
      <c r="B16" s="41">
        <v>1241097.12</v>
      </c>
      <c r="C16" s="62" t="s">
        <v>56</v>
      </c>
      <c r="D16" s="41">
        <v>1241097.12</v>
      </c>
    </row>
    <row r="17" ht="21" customHeight="1" spans="1:4">
      <c r="A17" s="74" t="s">
        <v>57</v>
      </c>
      <c r="B17" s="75" t="s">
        <v>58</v>
      </c>
      <c r="C17" s="76" t="s">
        <v>59</v>
      </c>
      <c r="D17" s="35"/>
    </row>
    <row r="18" ht="21" customHeight="1" spans="1:4">
      <c r="A18" s="36" t="s">
        <v>60</v>
      </c>
      <c r="B18" s="13"/>
      <c r="C18" s="36" t="s">
        <v>60</v>
      </c>
      <c r="D18" s="13"/>
    </row>
    <row r="19" ht="21" customHeight="1" spans="1:4">
      <c r="A19" s="36" t="s">
        <v>61</v>
      </c>
      <c r="B19" s="13"/>
      <c r="C19" s="36" t="s">
        <v>61</v>
      </c>
      <c r="D19" s="13"/>
    </row>
    <row r="20" ht="21" customHeight="1" spans="1:4">
      <c r="A20" s="62" t="s">
        <v>62</v>
      </c>
      <c r="B20" s="41">
        <v>1241097.12</v>
      </c>
      <c r="C20" s="62" t="s">
        <v>63</v>
      </c>
      <c r="D20" s="41">
        <v>1241097.12</v>
      </c>
    </row>
  </sheetData>
  <mergeCells count="4">
    <mergeCell ref="A2:D2"/>
    <mergeCell ref="A3:C3"/>
    <mergeCell ref="A4:B4"/>
    <mergeCell ref="C4:D4"/>
  </mergeCells>
  <pageMargins left="0.75" right="0.75" top="1" bottom="1" header="0.5" footer="0.5"/>
  <pageSetup paperSize="1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10"/>
  <sheetViews>
    <sheetView showZeros="0" workbookViewId="0">
      <selection activeCell="F13" sqref="F13"/>
    </sheetView>
  </sheetViews>
  <sheetFormatPr defaultColWidth="8.85" defaultRowHeight="15" customHeight="1"/>
  <cols>
    <col min="1" max="1" width="17.8416666666667" customWidth="1"/>
    <col min="2" max="2" width="41.9833333333333" customWidth="1"/>
    <col min="3" max="3" width="17.8416666666667" customWidth="1"/>
    <col min="4" max="6" width="16.275" customWidth="1"/>
    <col min="7" max="19" width="13.1333333333333" customWidth="1"/>
  </cols>
  <sheetData>
    <row r="1" ht="28.5" customHeight="1" spans="1:19">
      <c r="A1" s="64" t="s">
        <v>58</v>
      </c>
      <c r="B1" s="64" t="s">
        <v>58</v>
      </c>
      <c r="C1" s="64" t="s">
        <v>58</v>
      </c>
      <c r="D1" s="64" t="s">
        <v>58</v>
      </c>
      <c r="E1" s="64" t="s">
        <v>58</v>
      </c>
      <c r="F1" s="64" t="s">
        <v>58</v>
      </c>
      <c r="G1" s="64" t="s">
        <v>58</v>
      </c>
      <c r="H1" s="64" t="s">
        <v>58</v>
      </c>
      <c r="I1" s="71"/>
      <c r="J1" s="64" t="s">
        <v>58</v>
      </c>
      <c r="K1" s="64" t="s">
        <v>58</v>
      </c>
      <c r="L1" s="64" t="s">
        <v>58</v>
      </c>
      <c r="M1" s="64" t="s">
        <v>58</v>
      </c>
      <c r="N1" s="64" t="s">
        <v>58</v>
      </c>
      <c r="O1" s="64" t="s">
        <v>58</v>
      </c>
      <c r="P1" s="64" t="s">
        <v>58</v>
      </c>
      <c r="Q1" s="64" t="s">
        <v>58</v>
      </c>
      <c r="R1" s="64" t="s">
        <v>58</v>
      </c>
      <c r="S1" s="72" t="s">
        <v>6</v>
      </c>
    </row>
    <row r="2" ht="63" customHeight="1" spans="1:19">
      <c r="A2" s="65" t="s">
        <v>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ht="18.75" customHeight="1" spans="1:19">
      <c r="A3" s="66" t="str">
        <f>"单位名称："&amp;"鲁甸县红十字会"</f>
        <v>单位名称：鲁甸县红十字会</v>
      </c>
      <c r="B3" s="66"/>
      <c r="C3" s="66"/>
      <c r="D3" s="66"/>
      <c r="E3" s="64" t="s">
        <v>58</v>
      </c>
      <c r="F3" s="64" t="s">
        <v>58</v>
      </c>
      <c r="G3" s="64" t="s">
        <v>58</v>
      </c>
      <c r="H3" s="64" t="s">
        <v>58</v>
      </c>
      <c r="I3" s="64" t="s">
        <v>58</v>
      </c>
      <c r="J3" s="64" t="s">
        <v>58</v>
      </c>
      <c r="K3" s="64" t="s">
        <v>58</v>
      </c>
      <c r="L3" s="64" t="s">
        <v>58</v>
      </c>
      <c r="M3" s="64" t="s">
        <v>58</v>
      </c>
      <c r="N3" s="64" t="s">
        <v>58</v>
      </c>
      <c r="O3" s="64" t="s">
        <v>58</v>
      </c>
      <c r="P3" s="64" t="s">
        <v>58</v>
      </c>
      <c r="Q3" s="64" t="s">
        <v>58</v>
      </c>
      <c r="R3" s="64" t="s">
        <v>58</v>
      </c>
      <c r="S3" s="90" t="s">
        <v>39</v>
      </c>
    </row>
    <row r="4" ht="18.75" customHeight="1" spans="1:19">
      <c r="A4" s="27" t="s">
        <v>65</v>
      </c>
      <c r="B4" s="28" t="s">
        <v>66</v>
      </c>
      <c r="C4" s="28" t="s">
        <v>67</v>
      </c>
      <c r="D4" s="28" t="s">
        <v>68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 t="s">
        <v>57</v>
      </c>
      <c r="P4" s="28"/>
      <c r="Q4" s="28"/>
      <c r="R4" s="28"/>
      <c r="S4" s="28"/>
    </row>
    <row r="5" ht="18.75" customHeight="1" spans="1:19">
      <c r="A5" s="27"/>
      <c r="B5" s="28"/>
      <c r="C5" s="28"/>
      <c r="D5" s="30" t="s">
        <v>69</v>
      </c>
      <c r="E5" s="30" t="s">
        <v>70</v>
      </c>
      <c r="F5" s="30" t="s">
        <v>71</v>
      </c>
      <c r="G5" s="30" t="s">
        <v>72</v>
      </c>
      <c r="H5" s="30" t="s">
        <v>73</v>
      </c>
      <c r="I5" s="30" t="s">
        <v>74</v>
      </c>
      <c r="J5" s="30"/>
      <c r="K5" s="30"/>
      <c r="L5" s="30"/>
      <c r="M5" s="30"/>
      <c r="N5" s="30"/>
      <c r="O5" s="29" t="s">
        <v>69</v>
      </c>
      <c r="P5" s="29" t="s">
        <v>70</v>
      </c>
      <c r="Q5" s="29" t="s">
        <v>71</v>
      </c>
      <c r="R5" s="29" t="s">
        <v>72</v>
      </c>
      <c r="S5" s="29" t="s">
        <v>75</v>
      </c>
    </row>
    <row r="6" ht="27" customHeight="1" spans="1:19">
      <c r="A6" s="27"/>
      <c r="B6" s="28"/>
      <c r="C6" s="28"/>
      <c r="D6" s="30"/>
      <c r="E6" s="30"/>
      <c r="F6" s="30"/>
      <c r="G6" s="30"/>
      <c r="H6" s="30"/>
      <c r="I6" s="30" t="s">
        <v>69</v>
      </c>
      <c r="J6" s="30" t="s">
        <v>76</v>
      </c>
      <c r="K6" s="30" t="s">
        <v>77</v>
      </c>
      <c r="L6" s="30" t="s">
        <v>78</v>
      </c>
      <c r="M6" s="30" t="s">
        <v>79</v>
      </c>
      <c r="N6" s="30" t="s">
        <v>80</v>
      </c>
      <c r="O6" s="29"/>
      <c r="P6" s="29"/>
      <c r="Q6" s="29"/>
      <c r="R6" s="29"/>
      <c r="S6" s="29"/>
    </row>
    <row r="7" ht="18.75" customHeight="1" spans="1:19">
      <c r="A7" s="67">
        <v>1</v>
      </c>
      <c r="B7" s="68">
        <v>2</v>
      </c>
      <c r="C7" s="69">
        <v>3</v>
      </c>
      <c r="D7" s="69">
        <v>4</v>
      </c>
      <c r="E7" s="70">
        <v>5</v>
      </c>
      <c r="F7" s="68">
        <v>6</v>
      </c>
      <c r="G7" s="69">
        <v>7</v>
      </c>
      <c r="H7" s="70">
        <v>8</v>
      </c>
      <c r="I7" s="68">
        <v>9</v>
      </c>
      <c r="J7" s="69">
        <v>10</v>
      </c>
      <c r="K7" s="70">
        <v>11</v>
      </c>
      <c r="L7" s="68">
        <v>12</v>
      </c>
      <c r="M7" s="69">
        <v>13</v>
      </c>
      <c r="N7" s="69">
        <v>14</v>
      </c>
      <c r="O7" s="69">
        <v>15</v>
      </c>
      <c r="P7" s="69">
        <v>16</v>
      </c>
      <c r="Q7" s="69">
        <v>17</v>
      </c>
      <c r="R7" s="69">
        <v>18</v>
      </c>
      <c r="S7" s="69">
        <v>19</v>
      </c>
    </row>
    <row r="8" ht="18.75" customHeight="1" spans="1:19">
      <c r="A8" s="36" t="s">
        <v>81</v>
      </c>
      <c r="B8" s="36" t="s">
        <v>82</v>
      </c>
      <c r="C8" s="13">
        <v>1241097.12</v>
      </c>
      <c r="D8" s="13">
        <v>1241097.12</v>
      </c>
      <c r="E8" s="13">
        <v>1241097.12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ht="18.75" customHeight="1" spans="1:19">
      <c r="A9" s="60" t="s">
        <v>83</v>
      </c>
      <c r="B9" s="60" t="s">
        <v>82</v>
      </c>
      <c r="C9" s="13">
        <v>1241097.12</v>
      </c>
      <c r="D9" s="13">
        <v>1241097.12</v>
      </c>
      <c r="E9" s="13">
        <v>1241097.12</v>
      </c>
      <c r="F9" s="13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</row>
    <row r="10" ht="18.75" customHeight="1" spans="1:19">
      <c r="A10" s="62" t="s">
        <v>84</v>
      </c>
      <c r="B10" s="62"/>
      <c r="C10" s="35">
        <v>1241097.12</v>
      </c>
      <c r="D10" s="35">
        <v>1241097.12</v>
      </c>
      <c r="E10" s="35">
        <v>1241097.12</v>
      </c>
      <c r="F10" s="35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</row>
  </sheetData>
  <mergeCells count="19">
    <mergeCell ref="A2:S2"/>
    <mergeCell ref="A3:D3"/>
    <mergeCell ref="D4:N4"/>
    <mergeCell ref="O4:S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pageSetup paperSize="1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O22"/>
  <sheetViews>
    <sheetView showZeros="0" workbookViewId="0">
      <selection activeCell="E24" sqref="E24"/>
    </sheetView>
  </sheetViews>
  <sheetFormatPr defaultColWidth="8.85" defaultRowHeight="15" customHeight="1"/>
  <cols>
    <col min="1" max="1" width="14.9916666666667" customWidth="1"/>
    <col min="2" max="2" width="29.8416666666667" customWidth="1"/>
    <col min="3" max="15" width="14.9916666666667" customWidth="1"/>
  </cols>
  <sheetData>
    <row r="1" ht="18.75" customHeight="1" spans="1:15">
      <c r="A1" s="53" t="s">
        <v>58</v>
      </c>
      <c r="B1" s="53" t="s">
        <v>58</v>
      </c>
      <c r="C1" s="53" t="s">
        <v>58</v>
      </c>
      <c r="D1" s="54"/>
      <c r="E1" s="53" t="s">
        <v>58</v>
      </c>
      <c r="F1" s="53" t="s">
        <v>58</v>
      </c>
      <c r="G1" s="53" t="s">
        <v>58</v>
      </c>
      <c r="H1" s="54"/>
      <c r="I1" s="53" t="s">
        <v>58</v>
      </c>
      <c r="J1" s="54"/>
      <c r="K1" s="53" t="s">
        <v>58</v>
      </c>
      <c r="L1" s="53" t="s">
        <v>58</v>
      </c>
      <c r="M1" s="53" t="s">
        <v>58</v>
      </c>
      <c r="N1" s="53" t="s">
        <v>58</v>
      </c>
      <c r="O1" s="63" t="s">
        <v>8</v>
      </c>
    </row>
    <row r="2" ht="39.75" customHeight="1" spans="1:15">
      <c r="A2" s="55" t="s">
        <v>85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ht="18.75" customHeight="1" spans="1:15">
      <c r="A3" s="56" t="str">
        <f>"单位名称："&amp;"鲁甸县红十字会"</f>
        <v>单位名称：鲁甸县红十字会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3" t="s">
        <v>58</v>
      </c>
      <c r="N3" s="53" t="s">
        <v>58</v>
      </c>
      <c r="O3" s="91" t="s">
        <v>39</v>
      </c>
    </row>
    <row r="4" ht="18.75" customHeight="1" spans="1:15">
      <c r="A4" s="27" t="s">
        <v>86</v>
      </c>
      <c r="B4" s="27" t="s">
        <v>87</v>
      </c>
      <c r="C4" s="40" t="s">
        <v>67</v>
      </c>
      <c r="D4" s="6" t="s">
        <v>70</v>
      </c>
      <c r="E4" s="6"/>
      <c r="F4" s="6"/>
      <c r="G4" s="57" t="s">
        <v>71</v>
      </c>
      <c r="H4" s="27" t="s">
        <v>72</v>
      </c>
      <c r="I4" s="27" t="s">
        <v>88</v>
      </c>
      <c r="J4" s="6" t="s">
        <v>89</v>
      </c>
      <c r="K4" s="6"/>
      <c r="L4" s="6"/>
      <c r="M4" s="6"/>
      <c r="N4" s="6"/>
      <c r="O4" s="6"/>
    </row>
    <row r="5" ht="27" customHeight="1" spans="1:15">
      <c r="A5" s="27"/>
      <c r="B5" s="27"/>
      <c r="C5" s="40"/>
      <c r="D5" s="31" t="s">
        <v>69</v>
      </c>
      <c r="E5" s="31" t="s">
        <v>90</v>
      </c>
      <c r="F5" s="31" t="s">
        <v>91</v>
      </c>
      <c r="G5" s="57"/>
      <c r="H5" s="27"/>
      <c r="I5" s="27"/>
      <c r="J5" s="31" t="s">
        <v>69</v>
      </c>
      <c r="K5" s="30" t="s">
        <v>92</v>
      </c>
      <c r="L5" s="30" t="s">
        <v>93</v>
      </c>
      <c r="M5" s="30" t="s">
        <v>94</v>
      </c>
      <c r="N5" s="30" t="s">
        <v>95</v>
      </c>
      <c r="O5" s="30" t="s">
        <v>96</v>
      </c>
    </row>
    <row r="6" ht="18.75" customHeight="1" spans="1:15">
      <c r="A6" s="58">
        <v>1</v>
      </c>
      <c r="B6" s="59">
        <v>2</v>
      </c>
      <c r="C6" s="59">
        <v>3</v>
      </c>
      <c r="D6" s="59">
        <v>4</v>
      </c>
      <c r="E6" s="59">
        <v>5</v>
      </c>
      <c r="F6" s="59">
        <v>6</v>
      </c>
      <c r="G6" s="59">
        <v>7</v>
      </c>
      <c r="H6" s="59">
        <v>8</v>
      </c>
      <c r="I6" s="59">
        <v>9</v>
      </c>
      <c r="J6" s="59">
        <v>10</v>
      </c>
      <c r="K6" s="59">
        <v>11</v>
      </c>
      <c r="L6" s="59">
        <v>12</v>
      </c>
      <c r="M6" s="59">
        <v>13</v>
      </c>
      <c r="N6" s="59">
        <v>14</v>
      </c>
      <c r="O6" s="59">
        <v>15</v>
      </c>
    </row>
    <row r="7" ht="18.75" customHeight="1" spans="1:15">
      <c r="A7" s="36" t="s">
        <v>97</v>
      </c>
      <c r="B7" s="36" t="s">
        <v>98</v>
      </c>
      <c r="C7" s="13">
        <v>860047</v>
      </c>
      <c r="D7" s="13">
        <v>860047</v>
      </c>
      <c r="E7" s="13">
        <v>860047</v>
      </c>
      <c r="F7" s="13"/>
      <c r="G7" s="13"/>
      <c r="H7" s="13"/>
      <c r="I7" s="13"/>
      <c r="J7" s="13"/>
      <c r="K7" s="13"/>
      <c r="L7" s="13"/>
      <c r="M7" s="13"/>
      <c r="N7" s="13"/>
      <c r="O7" s="13"/>
    </row>
    <row r="8" ht="18.75" customHeight="1" spans="1:15">
      <c r="A8" s="60" t="s">
        <v>99</v>
      </c>
      <c r="B8" s="60" t="s">
        <v>100</v>
      </c>
      <c r="C8" s="13">
        <v>860047</v>
      </c>
      <c r="D8" s="13">
        <v>860047</v>
      </c>
      <c r="E8" s="13">
        <v>860047</v>
      </c>
      <c r="F8" s="13"/>
      <c r="G8" s="13"/>
      <c r="H8" s="36"/>
      <c r="I8" s="36"/>
      <c r="J8" s="36"/>
      <c r="K8" s="36"/>
      <c r="L8" s="36"/>
      <c r="M8" s="36"/>
      <c r="N8" s="36"/>
      <c r="O8" s="36"/>
    </row>
    <row r="9" ht="18.75" customHeight="1" spans="1:15">
      <c r="A9" s="61" t="s">
        <v>101</v>
      </c>
      <c r="B9" s="61" t="s">
        <v>102</v>
      </c>
      <c r="C9" s="13">
        <v>860047</v>
      </c>
      <c r="D9" s="13">
        <v>860047</v>
      </c>
      <c r="E9" s="13">
        <v>860047</v>
      </c>
      <c r="F9" s="13"/>
      <c r="G9" s="13"/>
      <c r="H9" s="36"/>
      <c r="I9" s="36"/>
      <c r="J9" s="36"/>
      <c r="K9" s="36"/>
      <c r="L9" s="36"/>
      <c r="M9" s="36"/>
      <c r="N9" s="36"/>
      <c r="O9" s="36"/>
    </row>
    <row r="10" ht="18.75" customHeight="1" spans="1:15">
      <c r="A10" s="36" t="s">
        <v>103</v>
      </c>
      <c r="B10" s="36" t="s">
        <v>104</v>
      </c>
      <c r="C10" s="13">
        <v>274059.88</v>
      </c>
      <c r="D10" s="13">
        <v>274059.88</v>
      </c>
      <c r="E10" s="13">
        <v>184059.88</v>
      </c>
      <c r="F10" s="13">
        <v>90000</v>
      </c>
      <c r="G10" s="13"/>
      <c r="H10" s="36"/>
      <c r="I10" s="36"/>
      <c r="J10" s="36"/>
      <c r="K10" s="36"/>
      <c r="L10" s="36"/>
      <c r="M10" s="36"/>
      <c r="N10" s="36"/>
      <c r="O10" s="36"/>
    </row>
    <row r="11" ht="18.75" customHeight="1" spans="1:15">
      <c r="A11" s="60" t="s">
        <v>105</v>
      </c>
      <c r="B11" s="60" t="s">
        <v>106</v>
      </c>
      <c r="C11" s="13">
        <v>102237.88</v>
      </c>
      <c r="D11" s="13">
        <v>102237.88</v>
      </c>
      <c r="E11" s="13">
        <v>102237.88</v>
      </c>
      <c r="F11" s="13"/>
      <c r="G11" s="13"/>
      <c r="H11" s="36"/>
      <c r="I11" s="36"/>
      <c r="J11" s="36"/>
      <c r="K11" s="36"/>
      <c r="L11" s="36"/>
      <c r="M11" s="36"/>
      <c r="N11" s="36"/>
      <c r="O11" s="36"/>
    </row>
    <row r="12" ht="18.75" customHeight="1" spans="1:15">
      <c r="A12" s="61" t="s">
        <v>107</v>
      </c>
      <c r="B12" s="61" t="s">
        <v>108</v>
      </c>
      <c r="C12" s="13">
        <v>102237.88</v>
      </c>
      <c r="D12" s="13">
        <v>102237.88</v>
      </c>
      <c r="E12" s="13">
        <v>102237.88</v>
      </c>
      <c r="F12" s="13"/>
      <c r="G12" s="13"/>
      <c r="H12" s="36"/>
      <c r="I12" s="36"/>
      <c r="J12" s="36"/>
      <c r="K12" s="36"/>
      <c r="L12" s="36"/>
      <c r="M12" s="36"/>
      <c r="N12" s="36"/>
      <c r="O12" s="36"/>
    </row>
    <row r="13" ht="18.75" customHeight="1" spans="1:15">
      <c r="A13" s="60" t="s">
        <v>109</v>
      </c>
      <c r="B13" s="60" t="s">
        <v>110</v>
      </c>
      <c r="C13" s="13">
        <v>171822</v>
      </c>
      <c r="D13" s="13">
        <v>171822</v>
      </c>
      <c r="E13" s="13">
        <v>81822</v>
      </c>
      <c r="F13" s="13">
        <v>90000</v>
      </c>
      <c r="G13" s="13"/>
      <c r="H13" s="36"/>
      <c r="I13" s="36"/>
      <c r="J13" s="36"/>
      <c r="K13" s="36"/>
      <c r="L13" s="36"/>
      <c r="M13" s="36"/>
      <c r="N13" s="36"/>
      <c r="O13" s="36"/>
    </row>
    <row r="14" ht="18.75" customHeight="1" spans="1:15">
      <c r="A14" s="61" t="s">
        <v>111</v>
      </c>
      <c r="B14" s="61" t="s">
        <v>112</v>
      </c>
      <c r="C14" s="13">
        <v>171822</v>
      </c>
      <c r="D14" s="13">
        <v>171822</v>
      </c>
      <c r="E14" s="13">
        <v>81822</v>
      </c>
      <c r="F14" s="13">
        <v>90000</v>
      </c>
      <c r="G14" s="13"/>
      <c r="H14" s="36"/>
      <c r="I14" s="36"/>
      <c r="J14" s="36"/>
      <c r="K14" s="36"/>
      <c r="L14" s="36"/>
      <c r="M14" s="36"/>
      <c r="N14" s="36"/>
      <c r="O14" s="36"/>
    </row>
    <row r="15" ht="18.75" customHeight="1" spans="1:15">
      <c r="A15" s="36" t="s">
        <v>113</v>
      </c>
      <c r="B15" s="36" t="s">
        <v>114</v>
      </c>
      <c r="C15" s="13">
        <v>34279.72</v>
      </c>
      <c r="D15" s="13">
        <v>34279.72</v>
      </c>
      <c r="E15" s="13">
        <v>34279.72</v>
      </c>
      <c r="F15" s="13"/>
      <c r="G15" s="13"/>
      <c r="H15" s="36"/>
      <c r="I15" s="36"/>
      <c r="J15" s="36"/>
      <c r="K15" s="36"/>
      <c r="L15" s="36"/>
      <c r="M15" s="36"/>
      <c r="N15" s="36"/>
      <c r="O15" s="36"/>
    </row>
    <row r="16" ht="18.75" customHeight="1" spans="1:15">
      <c r="A16" s="60" t="s">
        <v>115</v>
      </c>
      <c r="B16" s="60" t="s">
        <v>116</v>
      </c>
      <c r="C16" s="13">
        <v>34279.72</v>
      </c>
      <c r="D16" s="13">
        <v>34279.72</v>
      </c>
      <c r="E16" s="13">
        <v>34279.72</v>
      </c>
      <c r="F16" s="13"/>
      <c r="G16" s="13"/>
      <c r="H16" s="36"/>
      <c r="I16" s="36"/>
      <c r="J16" s="36"/>
      <c r="K16" s="36"/>
      <c r="L16" s="36"/>
      <c r="M16" s="36"/>
      <c r="N16" s="36"/>
      <c r="O16" s="36"/>
    </row>
    <row r="17" ht="18.75" customHeight="1" spans="1:15">
      <c r="A17" s="61" t="s">
        <v>117</v>
      </c>
      <c r="B17" s="61" t="s">
        <v>118</v>
      </c>
      <c r="C17" s="13">
        <v>32952.57</v>
      </c>
      <c r="D17" s="13">
        <v>32952.57</v>
      </c>
      <c r="E17" s="13">
        <v>32952.57</v>
      </c>
      <c r="F17" s="13"/>
      <c r="G17" s="13"/>
      <c r="H17" s="36"/>
      <c r="I17" s="36"/>
      <c r="J17" s="36"/>
      <c r="K17" s="36"/>
      <c r="L17" s="36"/>
      <c r="M17" s="36"/>
      <c r="N17" s="36"/>
      <c r="O17" s="36"/>
    </row>
    <row r="18" ht="18.75" customHeight="1" spans="1:15">
      <c r="A18" s="61" t="s">
        <v>119</v>
      </c>
      <c r="B18" s="61" t="s">
        <v>120</v>
      </c>
      <c r="C18" s="13">
        <v>1327.15</v>
      </c>
      <c r="D18" s="13">
        <v>1327.15</v>
      </c>
      <c r="E18" s="13">
        <v>1327.15</v>
      </c>
      <c r="F18" s="13"/>
      <c r="G18" s="13"/>
      <c r="H18" s="36"/>
      <c r="I18" s="36"/>
      <c r="J18" s="36"/>
      <c r="K18" s="36"/>
      <c r="L18" s="36"/>
      <c r="M18" s="36"/>
      <c r="N18" s="36"/>
      <c r="O18" s="36"/>
    </row>
    <row r="19" ht="18.75" customHeight="1" spans="1:15">
      <c r="A19" s="36" t="s">
        <v>121</v>
      </c>
      <c r="B19" s="36" t="s">
        <v>122</v>
      </c>
      <c r="C19" s="13">
        <v>72710.52</v>
      </c>
      <c r="D19" s="13">
        <v>72710.52</v>
      </c>
      <c r="E19" s="13">
        <v>72710.52</v>
      </c>
      <c r="F19" s="13"/>
      <c r="G19" s="13"/>
      <c r="H19" s="36"/>
      <c r="I19" s="36"/>
      <c r="J19" s="36"/>
      <c r="K19" s="36"/>
      <c r="L19" s="36"/>
      <c r="M19" s="36"/>
      <c r="N19" s="36"/>
      <c r="O19" s="36"/>
    </row>
    <row r="20" ht="18.75" customHeight="1" spans="1:15">
      <c r="A20" s="60" t="s">
        <v>123</v>
      </c>
      <c r="B20" s="60" t="s">
        <v>124</v>
      </c>
      <c r="C20" s="13">
        <v>72710.52</v>
      </c>
      <c r="D20" s="13">
        <v>72710.52</v>
      </c>
      <c r="E20" s="13">
        <v>72710.52</v>
      </c>
      <c r="F20" s="13"/>
      <c r="G20" s="13"/>
      <c r="H20" s="36"/>
      <c r="I20" s="36"/>
      <c r="J20" s="36"/>
      <c r="K20" s="36"/>
      <c r="L20" s="36"/>
      <c r="M20" s="36"/>
      <c r="N20" s="36"/>
      <c r="O20" s="36"/>
    </row>
    <row r="21" ht="18.75" customHeight="1" spans="1:15">
      <c r="A21" s="61" t="s">
        <v>125</v>
      </c>
      <c r="B21" s="61" t="s">
        <v>126</v>
      </c>
      <c r="C21" s="13">
        <v>72710.52</v>
      </c>
      <c r="D21" s="13">
        <v>72710.52</v>
      </c>
      <c r="E21" s="13">
        <v>72710.52</v>
      </c>
      <c r="F21" s="13"/>
      <c r="G21" s="13"/>
      <c r="H21" s="36"/>
      <c r="I21" s="36"/>
      <c r="J21" s="36"/>
      <c r="K21" s="36"/>
      <c r="L21" s="36"/>
      <c r="M21" s="36"/>
      <c r="N21" s="36"/>
      <c r="O21" s="36"/>
    </row>
    <row r="22" ht="18.75" customHeight="1" spans="1:15">
      <c r="A22" s="62" t="s">
        <v>127</v>
      </c>
      <c r="B22" s="62"/>
      <c r="C22" s="35">
        <v>1241097.12</v>
      </c>
      <c r="D22" s="35">
        <v>1241097.12</v>
      </c>
      <c r="E22" s="35">
        <v>1151097.12</v>
      </c>
      <c r="F22" s="35">
        <v>90000</v>
      </c>
      <c r="G22" s="35"/>
      <c r="H22" s="41"/>
      <c r="I22" s="41"/>
      <c r="J22" s="41"/>
      <c r="K22" s="41"/>
      <c r="L22" s="41"/>
      <c r="M22" s="41"/>
      <c r="N22" s="41"/>
      <c r="O22" s="41"/>
    </row>
  </sheetData>
  <mergeCells count="11">
    <mergeCell ref="A2:O2"/>
    <mergeCell ref="A3:L3"/>
    <mergeCell ref="D4:F4"/>
    <mergeCell ref="J4:O4"/>
    <mergeCell ref="A22:B22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pageSetup paperSize="1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5"/>
  <sheetViews>
    <sheetView showZeros="0" workbookViewId="0">
      <selection activeCell="H10" sqref="H10"/>
    </sheetView>
  </sheetViews>
  <sheetFormatPr defaultColWidth="8.85" defaultRowHeight="15" customHeight="1" outlineLevelCol="3"/>
  <cols>
    <col min="1" max="4" width="31.425" customWidth="1"/>
  </cols>
  <sheetData>
    <row r="1" ht="18.75" customHeight="1" spans="1:4">
      <c r="A1" s="46"/>
      <c r="B1" s="46"/>
      <c r="C1" s="46"/>
      <c r="D1" s="47" t="s">
        <v>10</v>
      </c>
    </row>
    <row r="2" ht="31.5" customHeight="1" spans="1:4">
      <c r="A2" s="48" t="s">
        <v>128</v>
      </c>
      <c r="B2" s="48"/>
      <c r="C2" s="48"/>
      <c r="D2" s="48"/>
    </row>
    <row r="3" ht="18.75" customHeight="1" spans="1:4">
      <c r="A3" s="46" t="str">
        <f>"单位名称："&amp;"鲁甸县红十字会"</f>
        <v>单位名称：鲁甸县红十字会</v>
      </c>
      <c r="B3" s="46"/>
      <c r="C3" s="46"/>
      <c r="D3" s="47" t="s">
        <v>39</v>
      </c>
    </row>
    <row r="4" ht="18.75" customHeight="1" spans="1:4">
      <c r="A4" s="49" t="s">
        <v>40</v>
      </c>
      <c r="B4" s="49"/>
      <c r="C4" s="49" t="s">
        <v>41</v>
      </c>
      <c r="D4" s="49"/>
    </row>
    <row r="5" ht="18.75" customHeight="1" spans="1:4">
      <c r="A5" s="49" t="s">
        <v>42</v>
      </c>
      <c r="B5" s="49" t="s">
        <v>43</v>
      </c>
      <c r="C5" s="49" t="s">
        <v>129</v>
      </c>
      <c r="D5" s="49" t="s">
        <v>43</v>
      </c>
    </row>
    <row r="6" ht="18.75" customHeight="1" spans="1:4">
      <c r="A6" s="50" t="s">
        <v>130</v>
      </c>
      <c r="B6" s="13">
        <v>1241097.12</v>
      </c>
      <c r="C6" s="50" t="s">
        <v>131</v>
      </c>
      <c r="D6" s="13">
        <v>1241097.12</v>
      </c>
    </row>
    <row r="7" ht="18.75" customHeight="1" spans="1:4">
      <c r="A7" s="24" t="s">
        <v>132</v>
      </c>
      <c r="B7" s="13">
        <v>1241097.12</v>
      </c>
      <c r="C7" s="51" t="str">
        <f>"（"&amp;"一"&amp;"）、"&amp;"一般公共服务支出"</f>
        <v>（一）、一般公共服务支出</v>
      </c>
      <c r="D7" s="13">
        <v>860047</v>
      </c>
    </row>
    <row r="8" ht="18.75" customHeight="1" spans="1:4">
      <c r="A8" s="24" t="s">
        <v>133</v>
      </c>
      <c r="B8" s="13"/>
      <c r="C8" s="51" t="str">
        <f>"（"&amp;"二"&amp;"）、"&amp;"社会保障和就业支出"</f>
        <v>（二）、社会保障和就业支出</v>
      </c>
      <c r="D8" s="13">
        <v>274059.88</v>
      </c>
    </row>
    <row r="9" ht="18.75" customHeight="1" spans="1:4">
      <c r="A9" s="24" t="s">
        <v>134</v>
      </c>
      <c r="B9" s="13"/>
      <c r="C9" s="51" t="str">
        <f>"（"&amp;"三"&amp;"）、"&amp;"卫生健康支出"</f>
        <v>（三）、卫生健康支出</v>
      </c>
      <c r="D9" s="13">
        <v>34279.72</v>
      </c>
    </row>
    <row r="10" ht="18.75" customHeight="1" spans="1:4">
      <c r="A10" s="50" t="s">
        <v>135</v>
      </c>
      <c r="B10" s="13"/>
      <c r="C10" s="51" t="str">
        <f>"（"&amp;"四"&amp;"）、"&amp;"住房保障支出"</f>
        <v>（四）、住房保障支出</v>
      </c>
      <c r="D10" s="13">
        <v>72710.52</v>
      </c>
    </row>
    <row r="11" ht="18.75" customHeight="1" spans="1:4">
      <c r="A11" s="24" t="s">
        <v>132</v>
      </c>
      <c r="B11" s="13"/>
      <c r="C11" s="52"/>
      <c r="D11" s="13"/>
    </row>
    <row r="12" ht="18.75" customHeight="1" spans="1:4">
      <c r="A12" s="24" t="s">
        <v>133</v>
      </c>
      <c r="B12" s="13"/>
      <c r="C12" s="52"/>
      <c r="D12" s="13"/>
    </row>
    <row r="13" ht="18.75" customHeight="1" spans="1:4">
      <c r="A13" s="24" t="s">
        <v>134</v>
      </c>
      <c r="B13" s="13"/>
      <c r="C13" s="52"/>
      <c r="D13" s="13"/>
    </row>
    <row r="14" ht="18.75" customHeight="1" spans="1:4">
      <c r="A14" s="24"/>
      <c r="B14" s="13"/>
      <c r="C14" s="50" t="s">
        <v>136</v>
      </c>
      <c r="D14" s="13"/>
    </row>
    <row r="15" ht="18.75" customHeight="1" spans="1:4">
      <c r="A15" s="50" t="s">
        <v>137</v>
      </c>
      <c r="B15" s="41">
        <v>1241097.12</v>
      </c>
      <c r="C15" s="50" t="s">
        <v>63</v>
      </c>
      <c r="D15" s="41">
        <v>1241097.12</v>
      </c>
    </row>
  </sheetData>
  <mergeCells count="4">
    <mergeCell ref="A2:D2"/>
    <mergeCell ref="A3:C3"/>
    <mergeCell ref="A4:B4"/>
    <mergeCell ref="C4:D4"/>
  </mergeCells>
  <pageMargins left="0.75" right="0.75" top="1" bottom="1" header="0.5" footer="0.5"/>
  <pageSetup paperSize="1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22"/>
  <sheetViews>
    <sheetView showZeros="0" workbookViewId="0">
      <selection activeCell="D28" sqref="D28"/>
    </sheetView>
  </sheetViews>
  <sheetFormatPr defaultColWidth="8.85" defaultRowHeight="15" customHeight="1" outlineLevelCol="6"/>
  <cols>
    <col min="1" max="1" width="22.5666666666667" customWidth="1"/>
    <col min="2" max="2" width="33.7" customWidth="1"/>
    <col min="3" max="7" width="22.5666666666667" customWidth="1"/>
  </cols>
  <sheetData>
    <row r="1" ht="18.75" customHeight="1" spans="1:7">
      <c r="A1" s="4" t="s">
        <v>58</v>
      </c>
      <c r="B1" s="4" t="s">
        <v>58</v>
      </c>
      <c r="C1" s="4" t="s">
        <v>58</v>
      </c>
      <c r="D1" s="4" t="s">
        <v>58</v>
      </c>
      <c r="E1" s="4" t="s">
        <v>58</v>
      </c>
      <c r="F1" s="4" t="s">
        <v>58</v>
      </c>
      <c r="G1" s="2" t="s">
        <v>12</v>
      </c>
    </row>
    <row r="2" ht="37.5" customHeight="1" spans="1:7">
      <c r="A2" s="3" t="s">
        <v>138</v>
      </c>
      <c r="B2" s="3"/>
      <c r="C2" s="3"/>
      <c r="D2" s="3"/>
      <c r="E2" s="3"/>
      <c r="F2" s="3"/>
      <c r="G2" s="3"/>
    </row>
    <row r="3" ht="18.75" customHeight="1" spans="1:7">
      <c r="A3" s="4" t="str">
        <f>"单位名称："&amp;"鲁甸县红十字会"</f>
        <v>单位名称：鲁甸县红十字会</v>
      </c>
      <c r="B3" s="4"/>
      <c r="C3" s="4"/>
      <c r="D3" s="4"/>
      <c r="E3" s="4"/>
      <c r="F3" s="4" t="s">
        <v>58</v>
      </c>
      <c r="G3" s="2" t="s">
        <v>39</v>
      </c>
    </row>
    <row r="4" ht="18.75" customHeight="1" spans="1:7">
      <c r="A4" s="9" t="s">
        <v>139</v>
      </c>
      <c r="B4" s="9"/>
      <c r="C4" s="9" t="s">
        <v>67</v>
      </c>
      <c r="D4" s="9" t="s">
        <v>90</v>
      </c>
      <c r="E4" s="9"/>
      <c r="F4" s="9"/>
      <c r="G4" s="9" t="s">
        <v>91</v>
      </c>
    </row>
    <row r="5" ht="18.75" customHeight="1" spans="1:7">
      <c r="A5" s="9" t="s">
        <v>86</v>
      </c>
      <c r="B5" s="9" t="s">
        <v>87</v>
      </c>
      <c r="C5" s="9"/>
      <c r="D5" s="9" t="s">
        <v>69</v>
      </c>
      <c r="E5" s="9" t="s">
        <v>140</v>
      </c>
      <c r="F5" s="9" t="s">
        <v>141</v>
      </c>
      <c r="G5" s="9"/>
    </row>
    <row r="6" ht="18.75" customHeight="1" spans="1:7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</row>
    <row r="7" ht="18.75" customHeight="1" spans="1:7">
      <c r="A7" s="24" t="s">
        <v>97</v>
      </c>
      <c r="B7" s="24" t="s">
        <v>98</v>
      </c>
      <c r="C7" s="13">
        <v>860047</v>
      </c>
      <c r="D7" s="13">
        <v>860047</v>
      </c>
      <c r="E7" s="13">
        <v>795247</v>
      </c>
      <c r="F7" s="13">
        <v>64800</v>
      </c>
      <c r="G7" s="13"/>
    </row>
    <row r="8" ht="18.75" customHeight="1" spans="1:7">
      <c r="A8" s="44" t="s">
        <v>99</v>
      </c>
      <c r="B8" s="44" t="s">
        <v>100</v>
      </c>
      <c r="C8" s="13">
        <v>860047</v>
      </c>
      <c r="D8" s="13">
        <v>860047</v>
      </c>
      <c r="E8" s="13">
        <v>795247</v>
      </c>
      <c r="F8" s="13">
        <v>64800</v>
      </c>
      <c r="G8" s="13"/>
    </row>
    <row r="9" ht="18.75" customHeight="1" spans="1:7">
      <c r="A9" s="45" t="s">
        <v>101</v>
      </c>
      <c r="B9" s="45" t="s">
        <v>102</v>
      </c>
      <c r="C9" s="13">
        <v>860047</v>
      </c>
      <c r="D9" s="13">
        <v>860047</v>
      </c>
      <c r="E9" s="13">
        <v>795247</v>
      </c>
      <c r="F9" s="13">
        <v>64800</v>
      </c>
      <c r="G9" s="13"/>
    </row>
    <row r="10" ht="18.75" customHeight="1" spans="1:7">
      <c r="A10" s="24" t="s">
        <v>103</v>
      </c>
      <c r="B10" s="24" t="s">
        <v>104</v>
      </c>
      <c r="C10" s="13">
        <v>274059.88</v>
      </c>
      <c r="D10" s="13">
        <v>184059.88</v>
      </c>
      <c r="E10" s="13">
        <v>102237.88</v>
      </c>
      <c r="F10" s="13">
        <v>81822</v>
      </c>
      <c r="G10" s="13">
        <v>90000</v>
      </c>
    </row>
    <row r="11" ht="18.75" customHeight="1" spans="1:7">
      <c r="A11" s="44" t="s">
        <v>105</v>
      </c>
      <c r="B11" s="44" t="s">
        <v>106</v>
      </c>
      <c r="C11" s="13">
        <v>102237.88</v>
      </c>
      <c r="D11" s="13">
        <v>102237.88</v>
      </c>
      <c r="E11" s="13">
        <v>102237.88</v>
      </c>
      <c r="F11" s="13"/>
      <c r="G11" s="13"/>
    </row>
    <row r="12" ht="18.75" customHeight="1" spans="1:7">
      <c r="A12" s="45" t="s">
        <v>107</v>
      </c>
      <c r="B12" s="45" t="s">
        <v>108</v>
      </c>
      <c r="C12" s="13">
        <v>102237.88</v>
      </c>
      <c r="D12" s="13">
        <v>102237.88</v>
      </c>
      <c r="E12" s="13">
        <v>102237.88</v>
      </c>
      <c r="F12" s="13"/>
      <c r="G12" s="13"/>
    </row>
    <row r="13" ht="18.75" customHeight="1" spans="1:7">
      <c r="A13" s="44" t="s">
        <v>109</v>
      </c>
      <c r="B13" s="44" t="s">
        <v>110</v>
      </c>
      <c r="C13" s="13">
        <v>171822</v>
      </c>
      <c r="D13" s="13">
        <v>81822</v>
      </c>
      <c r="E13" s="13"/>
      <c r="F13" s="13">
        <v>81822</v>
      </c>
      <c r="G13" s="13">
        <v>90000</v>
      </c>
    </row>
    <row r="14" ht="18.75" customHeight="1" spans="1:7">
      <c r="A14" s="45" t="s">
        <v>111</v>
      </c>
      <c r="B14" s="45" t="s">
        <v>112</v>
      </c>
      <c r="C14" s="13">
        <v>171822</v>
      </c>
      <c r="D14" s="13">
        <v>81822</v>
      </c>
      <c r="E14" s="13"/>
      <c r="F14" s="13">
        <v>81822</v>
      </c>
      <c r="G14" s="13">
        <v>90000</v>
      </c>
    </row>
    <row r="15" ht="18.75" customHeight="1" spans="1:7">
      <c r="A15" s="24" t="s">
        <v>113</v>
      </c>
      <c r="B15" s="24" t="s">
        <v>114</v>
      </c>
      <c r="C15" s="13">
        <v>34279.72</v>
      </c>
      <c r="D15" s="13">
        <v>34279.72</v>
      </c>
      <c r="E15" s="13">
        <v>34279.72</v>
      </c>
      <c r="F15" s="13"/>
      <c r="G15" s="13"/>
    </row>
    <row r="16" ht="18.75" customHeight="1" spans="1:7">
      <c r="A16" s="44" t="s">
        <v>115</v>
      </c>
      <c r="B16" s="44" t="s">
        <v>116</v>
      </c>
      <c r="C16" s="13">
        <v>34279.72</v>
      </c>
      <c r="D16" s="13">
        <v>34279.72</v>
      </c>
      <c r="E16" s="13">
        <v>34279.72</v>
      </c>
      <c r="F16" s="13"/>
      <c r="G16" s="13"/>
    </row>
    <row r="17" ht="18.75" customHeight="1" spans="1:7">
      <c r="A17" s="45" t="s">
        <v>117</v>
      </c>
      <c r="B17" s="45" t="s">
        <v>118</v>
      </c>
      <c r="C17" s="13">
        <v>32952.57</v>
      </c>
      <c r="D17" s="13">
        <v>32952.57</v>
      </c>
      <c r="E17" s="13">
        <v>32952.57</v>
      </c>
      <c r="F17" s="13"/>
      <c r="G17" s="13"/>
    </row>
    <row r="18" ht="18.75" customHeight="1" spans="1:7">
      <c r="A18" s="45" t="s">
        <v>119</v>
      </c>
      <c r="B18" s="45" t="s">
        <v>120</v>
      </c>
      <c r="C18" s="13">
        <v>1327.15</v>
      </c>
      <c r="D18" s="13">
        <v>1327.15</v>
      </c>
      <c r="E18" s="13">
        <v>1327.15</v>
      </c>
      <c r="F18" s="13"/>
      <c r="G18" s="13"/>
    </row>
    <row r="19" ht="18.75" customHeight="1" spans="1:7">
      <c r="A19" s="24" t="s">
        <v>121</v>
      </c>
      <c r="B19" s="24" t="s">
        <v>122</v>
      </c>
      <c r="C19" s="13">
        <v>72710.52</v>
      </c>
      <c r="D19" s="13">
        <v>72710.52</v>
      </c>
      <c r="E19" s="13">
        <v>72710.52</v>
      </c>
      <c r="F19" s="13"/>
      <c r="G19" s="13"/>
    </row>
    <row r="20" ht="18.75" customHeight="1" spans="1:7">
      <c r="A20" s="44" t="s">
        <v>123</v>
      </c>
      <c r="B20" s="44" t="s">
        <v>124</v>
      </c>
      <c r="C20" s="13">
        <v>72710.52</v>
      </c>
      <c r="D20" s="13">
        <v>72710.52</v>
      </c>
      <c r="E20" s="13">
        <v>72710.52</v>
      </c>
      <c r="F20" s="13"/>
      <c r="G20" s="13"/>
    </row>
    <row r="21" ht="18.75" customHeight="1" spans="1:7">
      <c r="A21" s="45" t="s">
        <v>125</v>
      </c>
      <c r="B21" s="45" t="s">
        <v>126</v>
      </c>
      <c r="C21" s="13">
        <v>72710.52</v>
      </c>
      <c r="D21" s="13">
        <v>72710.52</v>
      </c>
      <c r="E21" s="13">
        <v>72710.52</v>
      </c>
      <c r="F21" s="13"/>
      <c r="G21" s="13"/>
    </row>
    <row r="22" ht="18.75" customHeight="1" spans="1:7">
      <c r="A22" s="32" t="s">
        <v>142</v>
      </c>
      <c r="B22" s="32"/>
      <c r="C22" s="35">
        <v>1241097.12</v>
      </c>
      <c r="D22" s="35">
        <v>1151097.12</v>
      </c>
      <c r="E22" s="35">
        <v>1004475.12</v>
      </c>
      <c r="F22" s="35">
        <v>146622</v>
      </c>
      <c r="G22" s="35">
        <v>90000</v>
      </c>
    </row>
  </sheetData>
  <mergeCells count="7">
    <mergeCell ref="A2:G2"/>
    <mergeCell ref="A3:E3"/>
    <mergeCell ref="A4:B4"/>
    <mergeCell ref="D4:F4"/>
    <mergeCell ref="A22:B22"/>
    <mergeCell ref="C4:C5"/>
    <mergeCell ref="G4:G5"/>
  </mergeCells>
  <pageMargins left="0.75" right="0.75" top="1" bottom="1" header="0.5" footer="0.5"/>
  <pageSetup paperSize="1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7"/>
  <sheetViews>
    <sheetView showZeros="0" workbookViewId="0">
      <selection activeCell="A2" sqref="A2:F2"/>
    </sheetView>
  </sheetViews>
  <sheetFormatPr defaultColWidth="8.85" defaultRowHeight="15" customHeight="1" outlineLevelRow="6" outlineLevelCol="5"/>
  <cols>
    <col min="1" max="6" width="28.9916666666667" customWidth="1"/>
  </cols>
  <sheetData>
    <row r="1" ht="18.75" customHeight="1" spans="1:6">
      <c r="A1" s="1"/>
      <c r="B1" s="1"/>
      <c r="C1" s="1"/>
      <c r="D1" s="1"/>
      <c r="E1" s="1"/>
      <c r="F1" s="2" t="s">
        <v>14</v>
      </c>
    </row>
    <row r="2" ht="33" customHeight="1" spans="1:6">
      <c r="A2" s="3" t="s">
        <v>143</v>
      </c>
      <c r="B2" s="3"/>
      <c r="C2" s="3"/>
      <c r="D2" s="3"/>
      <c r="E2" s="3"/>
      <c r="F2" s="3"/>
    </row>
    <row r="3" ht="25.5" customHeight="1" spans="1:6">
      <c r="A3" s="4" t="str">
        <f>"单位名称："&amp;"鲁甸县红十字会"</f>
        <v>单位名称：鲁甸县红十字会</v>
      </c>
      <c r="B3" s="4"/>
      <c r="C3" s="4"/>
      <c r="D3" s="4"/>
      <c r="E3" s="1"/>
      <c r="F3" s="2" t="s">
        <v>39</v>
      </c>
    </row>
    <row r="4" ht="18.75" customHeight="1" spans="1:6">
      <c r="A4" s="9" t="s">
        <v>144</v>
      </c>
      <c r="B4" s="9" t="s">
        <v>145</v>
      </c>
      <c r="C4" s="9" t="s">
        <v>146</v>
      </c>
      <c r="D4" s="9"/>
      <c r="E4" s="9"/>
      <c r="F4" s="9" t="s">
        <v>147</v>
      </c>
    </row>
    <row r="5" ht="18.75" customHeight="1" spans="1:6">
      <c r="A5" s="9"/>
      <c r="B5" s="9"/>
      <c r="C5" s="9" t="s">
        <v>69</v>
      </c>
      <c r="D5" s="9" t="s">
        <v>148</v>
      </c>
      <c r="E5" s="9" t="s">
        <v>149</v>
      </c>
      <c r="F5" s="9"/>
    </row>
    <row r="6" ht="18.75" customHeight="1" spans="1:6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</row>
    <row r="7" ht="19.5" customHeight="1" spans="1:6">
      <c r="A7" s="13">
        <v>30000</v>
      </c>
      <c r="B7" s="13"/>
      <c r="C7" s="13">
        <v>25000</v>
      </c>
      <c r="D7" s="13"/>
      <c r="E7" s="13">
        <v>25000</v>
      </c>
      <c r="F7" s="35">
        <v>5000</v>
      </c>
    </row>
  </sheetData>
  <mergeCells count="6">
    <mergeCell ref="A2:F2"/>
    <mergeCell ref="A3:D3"/>
    <mergeCell ref="C4:E4"/>
    <mergeCell ref="A4:A5"/>
    <mergeCell ref="B4:B5"/>
    <mergeCell ref="F4:F5"/>
  </mergeCells>
  <pageMargins left="0.75" right="0.75" top="1" bottom="1" header="0.5" footer="0.5"/>
  <pageSetup paperSize="1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44"/>
  <sheetViews>
    <sheetView showZeros="0" workbookViewId="0">
      <selection activeCell="A2" sqref="A2:W2"/>
    </sheetView>
  </sheetViews>
  <sheetFormatPr defaultColWidth="8.85" defaultRowHeight="15" customHeight="1"/>
  <cols>
    <col min="1" max="3" width="21.4166666666667" customWidth="1"/>
    <col min="4" max="4" width="12.275" customWidth="1"/>
    <col min="5" max="5" width="21.4166666666667" customWidth="1"/>
    <col min="6" max="6" width="12.4166666666667" customWidth="1"/>
    <col min="7" max="7" width="21.4166666666667" customWidth="1"/>
    <col min="8" max="9" width="17.7" customWidth="1"/>
    <col min="12" max="12" width="21.8416666666667" customWidth="1"/>
    <col min="14" max="23" width="18.275" customWidth="1"/>
  </cols>
  <sheetData>
    <row r="1" ht="18.75" customHeight="1" spans="1:23">
      <c r="A1" s="1" t="s">
        <v>58</v>
      </c>
      <c r="B1" s="1" t="s">
        <v>58</v>
      </c>
      <c r="C1" s="1" t="s">
        <v>58</v>
      </c>
      <c r="D1" s="1" t="s">
        <v>58</v>
      </c>
      <c r="E1" s="42" t="s">
        <v>58</v>
      </c>
      <c r="F1" s="1" t="s">
        <v>58</v>
      </c>
      <c r="G1" s="1" t="s">
        <v>58</v>
      </c>
      <c r="H1" s="1" t="s">
        <v>58</v>
      </c>
      <c r="I1" s="1" t="s">
        <v>58</v>
      </c>
      <c r="J1" s="1" t="s">
        <v>58</v>
      </c>
      <c r="K1" s="1" t="s">
        <v>58</v>
      </c>
      <c r="L1" s="1" t="s">
        <v>58</v>
      </c>
      <c r="M1" s="1" t="s">
        <v>58</v>
      </c>
      <c r="N1" s="1"/>
      <c r="O1" s="1"/>
      <c r="P1" s="1"/>
      <c r="Q1" s="1" t="s">
        <v>58</v>
      </c>
      <c r="R1" s="1" t="s">
        <v>58</v>
      </c>
      <c r="S1" s="1" t="s">
        <v>58</v>
      </c>
      <c r="T1" s="1" t="s">
        <v>58</v>
      </c>
      <c r="U1" s="1" t="s">
        <v>58</v>
      </c>
      <c r="V1" s="1" t="s">
        <v>58</v>
      </c>
      <c r="W1" s="2" t="s">
        <v>16</v>
      </c>
    </row>
    <row r="2" ht="34.5" customHeight="1" spans="1:23">
      <c r="A2" s="3" t="s">
        <v>150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8.75" customHeight="1" spans="1:23">
      <c r="A3" s="4" t="str">
        <f>"单位名称："&amp;"鲁甸县红十字会"</f>
        <v>单位名称：鲁甸县红十字会</v>
      </c>
      <c r="B3" s="4"/>
      <c r="C3" s="4"/>
      <c r="D3" s="4"/>
      <c r="E3" s="4"/>
      <c r="F3" s="4"/>
      <c r="G3" s="4"/>
      <c r="H3" s="4"/>
      <c r="I3" s="4"/>
      <c r="J3" s="1" t="s">
        <v>58</v>
      </c>
      <c r="K3" s="1" t="s">
        <v>58</v>
      </c>
      <c r="L3" s="1" t="s">
        <v>58</v>
      </c>
      <c r="M3" s="1" t="s">
        <v>58</v>
      </c>
      <c r="N3" s="1" t="s">
        <v>58</v>
      </c>
      <c r="O3" s="1" t="s">
        <v>58</v>
      </c>
      <c r="P3" s="1" t="s">
        <v>58</v>
      </c>
      <c r="Q3" s="1" t="s">
        <v>58</v>
      </c>
      <c r="R3" s="1" t="s">
        <v>58</v>
      </c>
      <c r="S3" s="1" t="s">
        <v>58</v>
      </c>
      <c r="T3" s="1" t="s">
        <v>58</v>
      </c>
      <c r="U3" s="1" t="s">
        <v>58</v>
      </c>
      <c r="V3" s="2" t="s">
        <v>39</v>
      </c>
      <c r="W3" s="2" t="str">
        <f>"单位:"&amp;"元"</f>
        <v>单位:元</v>
      </c>
    </row>
    <row r="4" ht="18.75" customHeight="1" spans="1:23">
      <c r="A4" s="27" t="s">
        <v>151</v>
      </c>
      <c r="B4" s="27" t="s">
        <v>152</v>
      </c>
      <c r="C4" s="27" t="s">
        <v>153</v>
      </c>
      <c r="D4" s="27" t="s">
        <v>154</v>
      </c>
      <c r="E4" s="27" t="s">
        <v>155</v>
      </c>
      <c r="F4" s="27" t="s">
        <v>156</v>
      </c>
      <c r="G4" s="27" t="s">
        <v>157</v>
      </c>
      <c r="H4" s="6" t="s">
        <v>158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ht="18.75" customHeight="1" spans="1:23">
      <c r="A5" s="27"/>
      <c r="B5" s="27"/>
      <c r="C5" s="27"/>
      <c r="D5" s="27"/>
      <c r="E5" s="27"/>
      <c r="F5" s="27"/>
      <c r="G5" s="27"/>
      <c r="H5" s="43" t="s">
        <v>67</v>
      </c>
      <c r="I5" s="28" t="s">
        <v>70</v>
      </c>
      <c r="J5" s="28"/>
      <c r="K5" s="28"/>
      <c r="L5" s="28"/>
      <c r="M5" s="28"/>
      <c r="N5" s="6" t="s">
        <v>159</v>
      </c>
      <c r="O5" s="6"/>
      <c r="P5" s="6"/>
      <c r="Q5" s="29" t="s">
        <v>73</v>
      </c>
      <c r="R5" s="6" t="s">
        <v>89</v>
      </c>
      <c r="S5" s="6"/>
      <c r="T5" s="6"/>
      <c r="U5" s="6"/>
      <c r="V5" s="6"/>
      <c r="W5" s="6"/>
    </row>
    <row r="6" ht="18.75" customHeight="1" spans="1:23">
      <c r="A6" s="27"/>
      <c r="B6" s="27"/>
      <c r="C6" s="27"/>
      <c r="D6" s="27"/>
      <c r="E6" s="27"/>
      <c r="F6" s="27"/>
      <c r="G6" s="27"/>
      <c r="H6" s="43"/>
      <c r="I6" s="29" t="s">
        <v>160</v>
      </c>
      <c r="J6" s="29" t="s">
        <v>161</v>
      </c>
      <c r="K6" s="29" t="s">
        <v>162</v>
      </c>
      <c r="L6" s="29" t="s">
        <v>163</v>
      </c>
      <c r="M6" s="29" t="s">
        <v>164</v>
      </c>
      <c r="N6" s="29" t="s">
        <v>70</v>
      </c>
      <c r="O6" s="29" t="s">
        <v>71</v>
      </c>
      <c r="P6" s="29" t="s">
        <v>72</v>
      </c>
      <c r="Q6" s="29"/>
      <c r="R6" s="29" t="s">
        <v>69</v>
      </c>
      <c r="S6" s="29" t="s">
        <v>76</v>
      </c>
      <c r="T6" s="29" t="s">
        <v>77</v>
      </c>
      <c r="U6" s="29" t="s">
        <v>78</v>
      </c>
      <c r="V6" s="29" t="s">
        <v>79</v>
      </c>
      <c r="W6" s="29" t="s">
        <v>80</v>
      </c>
    </row>
    <row r="7" ht="18.75" customHeight="1" spans="1:23">
      <c r="A7" s="27"/>
      <c r="B7" s="27"/>
      <c r="C7" s="27"/>
      <c r="D7" s="27"/>
      <c r="E7" s="27"/>
      <c r="F7" s="27"/>
      <c r="G7" s="27"/>
      <c r="H7" s="43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ht="21.75" customHeight="1" spans="1:23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9">
        <v>11</v>
      </c>
      <c r="L8" s="9">
        <v>12</v>
      </c>
      <c r="M8" s="9">
        <v>13</v>
      </c>
      <c r="N8" s="9">
        <v>14</v>
      </c>
      <c r="O8" s="9">
        <v>15</v>
      </c>
      <c r="P8" s="9">
        <v>16</v>
      </c>
      <c r="Q8" s="9">
        <v>17</v>
      </c>
      <c r="R8" s="9">
        <v>18</v>
      </c>
      <c r="S8" s="9">
        <v>19</v>
      </c>
      <c r="T8" s="9">
        <v>20</v>
      </c>
      <c r="U8" s="9">
        <v>21</v>
      </c>
      <c r="V8" s="9">
        <v>22</v>
      </c>
      <c r="W8" s="9">
        <v>23</v>
      </c>
    </row>
    <row r="9" ht="21.75" customHeight="1" spans="1:23">
      <c r="A9" s="18" t="s">
        <v>82</v>
      </c>
      <c r="B9" s="18"/>
      <c r="C9" s="18"/>
      <c r="D9" s="18"/>
      <c r="E9" s="18"/>
      <c r="F9" s="18"/>
      <c r="G9" s="18"/>
      <c r="H9" s="35">
        <v>1151097.12</v>
      </c>
      <c r="I9" s="35">
        <v>1151097.12</v>
      </c>
      <c r="J9" s="13"/>
      <c r="K9" s="13"/>
      <c r="L9" s="35">
        <v>1151097.12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ht="21.75" customHeight="1" spans="1:23">
      <c r="A10" s="18"/>
      <c r="B10" s="18" t="s">
        <v>165</v>
      </c>
      <c r="C10" s="18" t="s">
        <v>166</v>
      </c>
      <c r="D10" s="18"/>
      <c r="E10" s="18"/>
      <c r="F10" s="18"/>
      <c r="G10" s="18"/>
      <c r="H10" s="35">
        <v>9822</v>
      </c>
      <c r="I10" s="35">
        <v>9822</v>
      </c>
      <c r="J10" s="35"/>
      <c r="K10" s="35"/>
      <c r="L10" s="35">
        <v>9822</v>
      </c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ht="21.75" customHeight="1" spans="1:23">
      <c r="A11" s="18"/>
      <c r="B11" s="18"/>
      <c r="C11" s="18"/>
      <c r="D11" s="18" t="s">
        <v>111</v>
      </c>
      <c r="E11" s="18" t="s">
        <v>112</v>
      </c>
      <c r="F11" s="18" t="s">
        <v>167</v>
      </c>
      <c r="G11" s="18" t="s">
        <v>166</v>
      </c>
      <c r="H11" s="35">
        <v>9822</v>
      </c>
      <c r="I11" s="35">
        <v>9822</v>
      </c>
      <c r="J11" s="35"/>
      <c r="K11" s="35"/>
      <c r="L11" s="35">
        <v>9822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ht="21.75" customHeight="1" spans="1:23">
      <c r="A12" s="36"/>
      <c r="B12" s="18" t="s">
        <v>168</v>
      </c>
      <c r="C12" s="18" t="s">
        <v>169</v>
      </c>
      <c r="D12" s="36"/>
      <c r="E12" s="36"/>
      <c r="F12" s="36"/>
      <c r="G12" s="36"/>
      <c r="H12" s="35">
        <v>52800</v>
      </c>
      <c r="I12" s="35">
        <v>52800</v>
      </c>
      <c r="J12" s="36"/>
      <c r="K12" s="36"/>
      <c r="L12" s="35">
        <v>52800</v>
      </c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</row>
    <row r="13" ht="21.75" customHeight="1" spans="1:23">
      <c r="A13" s="36"/>
      <c r="B13" s="36"/>
      <c r="C13" s="36"/>
      <c r="D13" s="18" t="s">
        <v>101</v>
      </c>
      <c r="E13" s="18" t="s">
        <v>102</v>
      </c>
      <c r="F13" s="18" t="s">
        <v>170</v>
      </c>
      <c r="G13" s="18" t="s">
        <v>171</v>
      </c>
      <c r="H13" s="35">
        <v>1800</v>
      </c>
      <c r="I13" s="35">
        <v>1800</v>
      </c>
      <c r="J13" s="36"/>
      <c r="K13" s="36"/>
      <c r="L13" s="35">
        <v>1800</v>
      </c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</row>
    <row r="14" ht="21.75" customHeight="1" spans="1:23">
      <c r="A14" s="36"/>
      <c r="B14" s="36"/>
      <c r="C14" s="36"/>
      <c r="D14" s="18" t="s">
        <v>101</v>
      </c>
      <c r="E14" s="18" t="s">
        <v>102</v>
      </c>
      <c r="F14" s="18" t="s">
        <v>172</v>
      </c>
      <c r="G14" s="18" t="s">
        <v>173</v>
      </c>
      <c r="H14" s="35">
        <v>500</v>
      </c>
      <c r="I14" s="35">
        <v>500</v>
      </c>
      <c r="J14" s="36"/>
      <c r="K14" s="36"/>
      <c r="L14" s="35">
        <v>500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</row>
    <row r="15" ht="21.75" customHeight="1" spans="1:23">
      <c r="A15" s="36"/>
      <c r="B15" s="36"/>
      <c r="C15" s="36"/>
      <c r="D15" s="18" t="s">
        <v>101</v>
      </c>
      <c r="E15" s="18" t="s">
        <v>102</v>
      </c>
      <c r="F15" s="18" t="s">
        <v>174</v>
      </c>
      <c r="G15" s="18" t="s">
        <v>175</v>
      </c>
      <c r="H15" s="35">
        <v>2000</v>
      </c>
      <c r="I15" s="35">
        <v>2000</v>
      </c>
      <c r="J15" s="36"/>
      <c r="K15" s="36"/>
      <c r="L15" s="35">
        <v>2000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</row>
    <row r="16" ht="21.75" customHeight="1" spans="1:23">
      <c r="A16" s="36"/>
      <c r="B16" s="36"/>
      <c r="C16" s="36"/>
      <c r="D16" s="18" t="s">
        <v>101</v>
      </c>
      <c r="E16" s="18" t="s">
        <v>102</v>
      </c>
      <c r="F16" s="18" t="s">
        <v>176</v>
      </c>
      <c r="G16" s="18" t="s">
        <v>177</v>
      </c>
      <c r="H16" s="35">
        <v>1500</v>
      </c>
      <c r="I16" s="35">
        <v>1500</v>
      </c>
      <c r="J16" s="36"/>
      <c r="K16" s="36"/>
      <c r="L16" s="35">
        <v>1500</v>
      </c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</row>
    <row r="17" ht="21.75" customHeight="1" spans="1:23">
      <c r="A17" s="36"/>
      <c r="B17" s="36"/>
      <c r="C17" s="36"/>
      <c r="D17" s="18" t="s">
        <v>111</v>
      </c>
      <c r="E17" s="18" t="s">
        <v>112</v>
      </c>
      <c r="F17" s="18" t="s">
        <v>170</v>
      </c>
      <c r="G17" s="18" t="s">
        <v>171</v>
      </c>
      <c r="H17" s="35">
        <v>5000</v>
      </c>
      <c r="I17" s="35">
        <v>5000</v>
      </c>
      <c r="J17" s="36"/>
      <c r="K17" s="36"/>
      <c r="L17" s="35">
        <v>5000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</row>
    <row r="18" ht="21.75" customHeight="1" spans="1:23">
      <c r="A18" s="36"/>
      <c r="B18" s="36"/>
      <c r="C18" s="36"/>
      <c r="D18" s="18" t="s">
        <v>111</v>
      </c>
      <c r="E18" s="18" t="s">
        <v>112</v>
      </c>
      <c r="F18" s="18" t="s">
        <v>178</v>
      </c>
      <c r="G18" s="18" t="s">
        <v>179</v>
      </c>
      <c r="H18" s="35">
        <v>16000</v>
      </c>
      <c r="I18" s="35">
        <v>16000</v>
      </c>
      <c r="J18" s="36"/>
      <c r="K18" s="36"/>
      <c r="L18" s="35">
        <v>16000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</row>
    <row r="19" ht="21.75" customHeight="1" spans="1:23">
      <c r="A19" s="36"/>
      <c r="B19" s="36"/>
      <c r="C19" s="36"/>
      <c r="D19" s="18" t="s">
        <v>111</v>
      </c>
      <c r="E19" s="18" t="s">
        <v>112</v>
      </c>
      <c r="F19" s="18" t="s">
        <v>180</v>
      </c>
      <c r="G19" s="18" t="s">
        <v>181</v>
      </c>
      <c r="H19" s="35">
        <v>26000</v>
      </c>
      <c r="I19" s="35">
        <v>26000</v>
      </c>
      <c r="J19" s="36"/>
      <c r="K19" s="36"/>
      <c r="L19" s="35">
        <v>26000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</row>
    <row r="20" ht="21.75" customHeight="1" spans="1:23">
      <c r="A20" s="36"/>
      <c r="B20" s="18" t="s">
        <v>182</v>
      </c>
      <c r="C20" s="18" t="s">
        <v>183</v>
      </c>
      <c r="D20" s="36"/>
      <c r="E20" s="36"/>
      <c r="F20" s="36"/>
      <c r="G20" s="36"/>
      <c r="H20" s="35">
        <v>674887</v>
      </c>
      <c r="I20" s="35">
        <v>674887</v>
      </c>
      <c r="J20" s="36"/>
      <c r="K20" s="36"/>
      <c r="L20" s="35">
        <v>674887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</row>
    <row r="21" ht="21.75" customHeight="1" spans="1:23">
      <c r="A21" s="36"/>
      <c r="B21" s="36"/>
      <c r="C21" s="36"/>
      <c r="D21" s="18" t="s">
        <v>101</v>
      </c>
      <c r="E21" s="18" t="s">
        <v>102</v>
      </c>
      <c r="F21" s="18" t="s">
        <v>184</v>
      </c>
      <c r="G21" s="18" t="s">
        <v>185</v>
      </c>
      <c r="H21" s="35">
        <v>280308</v>
      </c>
      <c r="I21" s="35">
        <v>280308</v>
      </c>
      <c r="J21" s="36"/>
      <c r="K21" s="36"/>
      <c r="L21" s="35">
        <v>280308</v>
      </c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</row>
    <row r="22" ht="21.75" customHeight="1" spans="1:23">
      <c r="A22" s="36"/>
      <c r="B22" s="36"/>
      <c r="C22" s="36"/>
      <c r="D22" s="18" t="s">
        <v>101</v>
      </c>
      <c r="E22" s="18" t="s">
        <v>102</v>
      </c>
      <c r="F22" s="18" t="s">
        <v>186</v>
      </c>
      <c r="G22" s="18" t="s">
        <v>187</v>
      </c>
      <c r="H22" s="35">
        <v>371220</v>
      </c>
      <c r="I22" s="35">
        <v>371220</v>
      </c>
      <c r="J22" s="36"/>
      <c r="K22" s="36"/>
      <c r="L22" s="35">
        <v>371220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</row>
    <row r="23" ht="21.75" customHeight="1" spans="1:23">
      <c r="A23" s="36"/>
      <c r="B23" s="36"/>
      <c r="C23" s="36"/>
      <c r="D23" s="18" t="s">
        <v>101</v>
      </c>
      <c r="E23" s="18" t="s">
        <v>102</v>
      </c>
      <c r="F23" s="18" t="s">
        <v>188</v>
      </c>
      <c r="G23" s="18" t="s">
        <v>189</v>
      </c>
      <c r="H23" s="35">
        <v>23359</v>
      </c>
      <c r="I23" s="35">
        <v>23359</v>
      </c>
      <c r="J23" s="36"/>
      <c r="K23" s="36"/>
      <c r="L23" s="35">
        <v>23359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</row>
    <row r="24" ht="21.75" customHeight="1" spans="1:23">
      <c r="A24" s="36"/>
      <c r="B24" s="18" t="s">
        <v>190</v>
      </c>
      <c r="C24" s="18" t="s">
        <v>191</v>
      </c>
      <c r="D24" s="36"/>
      <c r="E24" s="36"/>
      <c r="F24" s="36"/>
      <c r="G24" s="36"/>
      <c r="H24" s="35">
        <v>54000</v>
      </c>
      <c r="I24" s="35">
        <v>54000</v>
      </c>
      <c r="J24" s="36"/>
      <c r="K24" s="36"/>
      <c r="L24" s="35">
        <v>54000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ht="21.75" customHeight="1" spans="1:23">
      <c r="A25" s="36"/>
      <c r="B25" s="36"/>
      <c r="C25" s="36"/>
      <c r="D25" s="18" t="s">
        <v>101</v>
      </c>
      <c r="E25" s="18" t="s">
        <v>102</v>
      </c>
      <c r="F25" s="18" t="s">
        <v>192</v>
      </c>
      <c r="G25" s="18" t="s">
        <v>193</v>
      </c>
      <c r="H25" s="35">
        <v>54000</v>
      </c>
      <c r="I25" s="35">
        <v>54000</v>
      </c>
      <c r="J25" s="36"/>
      <c r="K25" s="36"/>
      <c r="L25" s="35">
        <v>54000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</row>
    <row r="26" ht="21.75" customHeight="1" spans="1:23">
      <c r="A26" s="36"/>
      <c r="B26" s="18" t="s">
        <v>194</v>
      </c>
      <c r="C26" s="18" t="s">
        <v>195</v>
      </c>
      <c r="D26" s="36"/>
      <c r="E26" s="36"/>
      <c r="F26" s="36"/>
      <c r="G26" s="36"/>
      <c r="H26" s="35">
        <v>81360</v>
      </c>
      <c r="I26" s="35">
        <v>81360</v>
      </c>
      <c r="J26" s="36"/>
      <c r="K26" s="36"/>
      <c r="L26" s="35">
        <v>81360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</row>
    <row r="27" ht="21.75" customHeight="1" spans="1:23">
      <c r="A27" s="36"/>
      <c r="B27" s="36"/>
      <c r="C27" s="36"/>
      <c r="D27" s="18" t="s">
        <v>101</v>
      </c>
      <c r="E27" s="18" t="s">
        <v>102</v>
      </c>
      <c r="F27" s="18" t="s">
        <v>188</v>
      </c>
      <c r="G27" s="18" t="s">
        <v>189</v>
      </c>
      <c r="H27" s="35">
        <v>81360</v>
      </c>
      <c r="I27" s="35">
        <v>81360</v>
      </c>
      <c r="J27" s="36"/>
      <c r="K27" s="36"/>
      <c r="L27" s="35">
        <v>81360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</row>
    <row r="28" ht="21.75" customHeight="1" spans="1:23">
      <c r="A28" s="36"/>
      <c r="B28" s="18" t="s">
        <v>196</v>
      </c>
      <c r="C28" s="18" t="s">
        <v>197</v>
      </c>
      <c r="D28" s="36"/>
      <c r="E28" s="36"/>
      <c r="F28" s="36"/>
      <c r="G28" s="36"/>
      <c r="H28" s="35">
        <v>39000</v>
      </c>
      <c r="I28" s="35">
        <v>39000</v>
      </c>
      <c r="J28" s="36"/>
      <c r="K28" s="36"/>
      <c r="L28" s="35">
        <v>39000</v>
      </c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</row>
    <row r="29" ht="21.75" customHeight="1" spans="1:23">
      <c r="A29" s="36"/>
      <c r="B29" s="36"/>
      <c r="C29" s="36"/>
      <c r="D29" s="18" t="s">
        <v>101</v>
      </c>
      <c r="E29" s="18" t="s">
        <v>102</v>
      </c>
      <c r="F29" s="18" t="s">
        <v>188</v>
      </c>
      <c r="G29" s="18" t="s">
        <v>189</v>
      </c>
      <c r="H29" s="35">
        <v>39000</v>
      </c>
      <c r="I29" s="35">
        <v>39000</v>
      </c>
      <c r="J29" s="36"/>
      <c r="K29" s="36"/>
      <c r="L29" s="35">
        <v>39000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</row>
    <row r="30" ht="21.75" customHeight="1" spans="1:23">
      <c r="A30" s="36"/>
      <c r="B30" s="18" t="s">
        <v>198</v>
      </c>
      <c r="C30" s="18" t="s">
        <v>199</v>
      </c>
      <c r="D30" s="36"/>
      <c r="E30" s="36"/>
      <c r="F30" s="36"/>
      <c r="G30" s="36"/>
      <c r="H30" s="35">
        <v>102237.88</v>
      </c>
      <c r="I30" s="35">
        <v>102237.88</v>
      </c>
      <c r="J30" s="36"/>
      <c r="K30" s="36"/>
      <c r="L30" s="35">
        <v>102237.88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</row>
    <row r="31" ht="21.75" customHeight="1" spans="1:23">
      <c r="A31" s="36"/>
      <c r="B31" s="36"/>
      <c r="C31" s="36"/>
      <c r="D31" s="18" t="s">
        <v>107</v>
      </c>
      <c r="E31" s="18" t="s">
        <v>108</v>
      </c>
      <c r="F31" s="18" t="s">
        <v>200</v>
      </c>
      <c r="G31" s="18" t="s">
        <v>201</v>
      </c>
      <c r="H31" s="35">
        <v>102237.88</v>
      </c>
      <c r="I31" s="35">
        <v>102237.88</v>
      </c>
      <c r="J31" s="36"/>
      <c r="K31" s="36"/>
      <c r="L31" s="35">
        <v>102237.88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</row>
    <row r="32" ht="21.75" customHeight="1" spans="1:23">
      <c r="A32" s="36"/>
      <c r="B32" s="18" t="s">
        <v>202</v>
      </c>
      <c r="C32" s="18" t="s">
        <v>203</v>
      </c>
      <c r="D32" s="36"/>
      <c r="E32" s="36"/>
      <c r="F32" s="36"/>
      <c r="G32" s="36"/>
      <c r="H32" s="35">
        <v>1158</v>
      </c>
      <c r="I32" s="35">
        <v>1158</v>
      </c>
      <c r="J32" s="36"/>
      <c r="K32" s="36"/>
      <c r="L32" s="35">
        <v>1158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</row>
    <row r="33" ht="21.75" customHeight="1" spans="1:23">
      <c r="A33" s="36"/>
      <c r="B33" s="36"/>
      <c r="C33" s="36"/>
      <c r="D33" s="18" t="s">
        <v>117</v>
      </c>
      <c r="E33" s="18" t="s">
        <v>118</v>
      </c>
      <c r="F33" s="18" t="s">
        <v>204</v>
      </c>
      <c r="G33" s="18" t="s">
        <v>205</v>
      </c>
      <c r="H33" s="35">
        <v>1158</v>
      </c>
      <c r="I33" s="35">
        <v>1158</v>
      </c>
      <c r="J33" s="36"/>
      <c r="K33" s="36"/>
      <c r="L33" s="35">
        <v>1158</v>
      </c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</row>
    <row r="34" ht="21.75" customHeight="1" spans="1:23">
      <c r="A34" s="36"/>
      <c r="B34" s="18" t="s">
        <v>206</v>
      </c>
      <c r="C34" s="18" t="s">
        <v>207</v>
      </c>
      <c r="D34" s="36"/>
      <c r="E34" s="36"/>
      <c r="F34" s="36"/>
      <c r="G34" s="36"/>
      <c r="H34" s="35">
        <v>1327.15</v>
      </c>
      <c r="I34" s="35">
        <v>1327.15</v>
      </c>
      <c r="J34" s="36"/>
      <c r="K34" s="36"/>
      <c r="L34" s="35">
        <v>1327.15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</row>
    <row r="35" ht="21.75" customHeight="1" spans="1:23">
      <c r="A35" s="36"/>
      <c r="B35" s="36"/>
      <c r="C35" s="36"/>
      <c r="D35" s="18" t="s">
        <v>119</v>
      </c>
      <c r="E35" s="18" t="s">
        <v>120</v>
      </c>
      <c r="F35" s="18" t="s">
        <v>208</v>
      </c>
      <c r="G35" s="18" t="s">
        <v>209</v>
      </c>
      <c r="H35" s="35">
        <v>1327.15</v>
      </c>
      <c r="I35" s="35">
        <v>1327.15</v>
      </c>
      <c r="J35" s="36"/>
      <c r="K35" s="36"/>
      <c r="L35" s="35">
        <v>1327.15</v>
      </c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</row>
    <row r="36" ht="21.75" customHeight="1" spans="1:23">
      <c r="A36" s="36"/>
      <c r="B36" s="18" t="s">
        <v>210</v>
      </c>
      <c r="C36" s="18" t="s">
        <v>211</v>
      </c>
      <c r="D36" s="36"/>
      <c r="E36" s="36"/>
      <c r="F36" s="36"/>
      <c r="G36" s="36"/>
      <c r="H36" s="35">
        <v>31794.57</v>
      </c>
      <c r="I36" s="35">
        <v>31794.57</v>
      </c>
      <c r="J36" s="36"/>
      <c r="K36" s="36"/>
      <c r="L36" s="35">
        <v>31794.57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</row>
    <row r="37" ht="21.75" customHeight="1" spans="1:23">
      <c r="A37" s="36"/>
      <c r="B37" s="36"/>
      <c r="C37" s="36"/>
      <c r="D37" s="18" t="s">
        <v>117</v>
      </c>
      <c r="E37" s="18" t="s">
        <v>118</v>
      </c>
      <c r="F37" s="18" t="s">
        <v>204</v>
      </c>
      <c r="G37" s="18" t="s">
        <v>205</v>
      </c>
      <c r="H37" s="35">
        <v>31794.57</v>
      </c>
      <c r="I37" s="35">
        <v>31794.57</v>
      </c>
      <c r="J37" s="36"/>
      <c r="K37" s="36"/>
      <c r="L37" s="35">
        <v>31794.57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</row>
    <row r="38" ht="21.75" customHeight="1" spans="1:23">
      <c r="A38" s="36"/>
      <c r="B38" s="18" t="s">
        <v>212</v>
      </c>
      <c r="C38" s="18" t="s">
        <v>126</v>
      </c>
      <c r="D38" s="36"/>
      <c r="E38" s="36"/>
      <c r="F38" s="36"/>
      <c r="G38" s="36"/>
      <c r="H38" s="35">
        <v>72710.52</v>
      </c>
      <c r="I38" s="35">
        <v>72710.52</v>
      </c>
      <c r="J38" s="36"/>
      <c r="K38" s="36"/>
      <c r="L38" s="35">
        <v>72710.52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</row>
    <row r="39" ht="21.75" customHeight="1" spans="1:23">
      <c r="A39" s="36"/>
      <c r="B39" s="36"/>
      <c r="C39" s="36"/>
      <c r="D39" s="18" t="s">
        <v>125</v>
      </c>
      <c r="E39" s="18" t="s">
        <v>126</v>
      </c>
      <c r="F39" s="18" t="s">
        <v>213</v>
      </c>
      <c r="G39" s="18" t="s">
        <v>126</v>
      </c>
      <c r="H39" s="35">
        <v>72710.52</v>
      </c>
      <c r="I39" s="35">
        <v>72710.52</v>
      </c>
      <c r="J39" s="36"/>
      <c r="K39" s="36"/>
      <c r="L39" s="35">
        <v>72710.52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</row>
    <row r="40" ht="21.75" customHeight="1" spans="1:23">
      <c r="A40" s="36"/>
      <c r="B40" s="18" t="s">
        <v>214</v>
      </c>
      <c r="C40" s="18" t="s">
        <v>215</v>
      </c>
      <c r="D40" s="36"/>
      <c r="E40" s="36"/>
      <c r="F40" s="36"/>
      <c r="G40" s="36"/>
      <c r="H40" s="35">
        <v>25000</v>
      </c>
      <c r="I40" s="35">
        <v>25000</v>
      </c>
      <c r="J40" s="36"/>
      <c r="K40" s="36"/>
      <c r="L40" s="35">
        <v>25000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</row>
    <row r="41" ht="21.75" customHeight="1" spans="1:23">
      <c r="A41" s="36"/>
      <c r="B41" s="36"/>
      <c r="C41" s="36"/>
      <c r="D41" s="18" t="s">
        <v>111</v>
      </c>
      <c r="E41" s="18" t="s">
        <v>112</v>
      </c>
      <c r="F41" s="18" t="s">
        <v>216</v>
      </c>
      <c r="G41" s="18" t="s">
        <v>217</v>
      </c>
      <c r="H41" s="35">
        <v>25000</v>
      </c>
      <c r="I41" s="35">
        <v>25000</v>
      </c>
      <c r="J41" s="36"/>
      <c r="K41" s="36"/>
      <c r="L41" s="35">
        <v>25000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</row>
    <row r="42" ht="21.75" customHeight="1" spans="1:23">
      <c r="A42" s="36"/>
      <c r="B42" s="18" t="s">
        <v>218</v>
      </c>
      <c r="C42" s="18" t="s">
        <v>147</v>
      </c>
      <c r="D42" s="36"/>
      <c r="E42" s="36"/>
      <c r="F42" s="36"/>
      <c r="G42" s="36"/>
      <c r="H42" s="35">
        <v>5000</v>
      </c>
      <c r="I42" s="35">
        <v>5000</v>
      </c>
      <c r="J42" s="36"/>
      <c r="K42" s="36"/>
      <c r="L42" s="35">
        <v>5000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</row>
    <row r="43" ht="21.75" customHeight="1" spans="1:23">
      <c r="A43" s="36"/>
      <c r="B43" s="36"/>
      <c r="C43" s="36"/>
      <c r="D43" s="18" t="s">
        <v>101</v>
      </c>
      <c r="E43" s="18" t="s">
        <v>102</v>
      </c>
      <c r="F43" s="18" t="s">
        <v>219</v>
      </c>
      <c r="G43" s="18" t="s">
        <v>147</v>
      </c>
      <c r="H43" s="35">
        <v>5000</v>
      </c>
      <c r="I43" s="35">
        <v>5000</v>
      </c>
      <c r="J43" s="36"/>
      <c r="K43" s="36"/>
      <c r="L43" s="35">
        <v>5000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</row>
    <row r="44" ht="21.75" customHeight="1" spans="1:23">
      <c r="A44" s="18" t="s">
        <v>220</v>
      </c>
      <c r="B44" s="18"/>
      <c r="C44" s="18"/>
      <c r="D44" s="18"/>
      <c r="E44" s="18"/>
      <c r="F44" s="18"/>
      <c r="G44" s="18"/>
      <c r="H44" s="35">
        <v>1151097.12</v>
      </c>
      <c r="I44" s="35">
        <v>1151097.12</v>
      </c>
      <c r="J44" s="35"/>
      <c r="K44" s="35"/>
      <c r="L44" s="35">
        <v>1151097.12</v>
      </c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</sheetData>
  <mergeCells count="31">
    <mergeCell ref="A2:W2"/>
    <mergeCell ref="A3:I3"/>
    <mergeCell ref="V3:W3"/>
    <mergeCell ref="H4:W4"/>
    <mergeCell ref="I5:M5"/>
    <mergeCell ref="N5:P5"/>
    <mergeCell ref="R5:W5"/>
    <mergeCell ref="A44:G44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ageMargins left="0.75" right="0.75" top="1" bottom="1" header="0.5" footer="0.5"/>
  <pageSetup paperSize="1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14"/>
  <sheetViews>
    <sheetView showZeros="0" workbookViewId="0">
      <selection activeCell="R16" sqref="R16"/>
    </sheetView>
  </sheetViews>
  <sheetFormatPr defaultColWidth="8.85" defaultRowHeight="15" customHeight="1"/>
  <cols>
    <col min="1" max="4" width="19.275" customWidth="1"/>
    <col min="5" max="5" width="13.1333333333333" customWidth="1"/>
    <col min="6" max="6" width="19.275" customWidth="1"/>
    <col min="7" max="7" width="13.1333333333333" customWidth="1"/>
    <col min="8" max="8" width="19.275" customWidth="1"/>
    <col min="9" max="23" width="21.9833333333333" customWidth="1"/>
  </cols>
  <sheetData>
    <row r="1" ht="18.75" customHeight="1" spans="1:23">
      <c r="A1" s="1" t="s">
        <v>58</v>
      </c>
      <c r="B1" s="1" t="s">
        <v>58</v>
      </c>
      <c r="C1" s="1" t="s">
        <v>58</v>
      </c>
      <c r="D1" s="1" t="s">
        <v>58</v>
      </c>
      <c r="E1" s="1" t="s">
        <v>58</v>
      </c>
      <c r="F1" s="1" t="s">
        <v>58</v>
      </c>
      <c r="G1" s="1" t="s">
        <v>58</v>
      </c>
      <c r="H1" s="1" t="s">
        <v>58</v>
      </c>
      <c r="I1" s="1" t="s">
        <v>58</v>
      </c>
      <c r="J1" s="1" t="s">
        <v>58</v>
      </c>
      <c r="K1" s="1" t="s">
        <v>58</v>
      </c>
      <c r="L1" s="1" t="s">
        <v>58</v>
      </c>
      <c r="M1" s="1" t="s">
        <v>58</v>
      </c>
      <c r="N1" s="1" t="s">
        <v>58</v>
      </c>
      <c r="O1" s="1" t="s">
        <v>58</v>
      </c>
      <c r="P1" s="1" t="s">
        <v>58</v>
      </c>
      <c r="Q1" s="1" t="s">
        <v>58</v>
      </c>
      <c r="R1" s="1" t="s">
        <v>58</v>
      </c>
      <c r="S1" s="1" t="s">
        <v>58</v>
      </c>
      <c r="T1" s="1" t="s">
        <v>58</v>
      </c>
      <c r="U1" s="1" t="s">
        <v>58</v>
      </c>
      <c r="V1" s="1" t="s">
        <v>58</v>
      </c>
      <c r="W1" s="2" t="s">
        <v>18</v>
      </c>
    </row>
    <row r="2" ht="40.5" customHeight="1" spans="1:23">
      <c r="A2" s="38" t="s">
        <v>221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ht="18.75" customHeight="1" spans="1:23">
      <c r="A3" s="4" t="str">
        <f>"单位名称："&amp;"鲁甸县红十字会"</f>
        <v>单位名称：鲁甸县红十字会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 t="s">
        <v>58</v>
      </c>
      <c r="U3" s="1" t="s">
        <v>58</v>
      </c>
      <c r="V3" s="2" t="s">
        <v>39</v>
      </c>
      <c r="W3" s="2" t="s">
        <v>222</v>
      </c>
    </row>
    <row r="4" ht="18.75" customHeight="1" spans="1:23">
      <c r="A4" s="27" t="s">
        <v>223</v>
      </c>
      <c r="B4" s="27" t="s">
        <v>152</v>
      </c>
      <c r="C4" s="27" t="s">
        <v>153</v>
      </c>
      <c r="D4" s="27" t="s">
        <v>224</v>
      </c>
      <c r="E4" s="27" t="s">
        <v>154</v>
      </c>
      <c r="F4" s="27" t="s">
        <v>155</v>
      </c>
      <c r="G4" s="27" t="s">
        <v>156</v>
      </c>
      <c r="H4" s="27" t="s">
        <v>157</v>
      </c>
      <c r="I4" s="40" t="s">
        <v>67</v>
      </c>
      <c r="J4" s="6" t="s">
        <v>225</v>
      </c>
      <c r="K4" s="6"/>
      <c r="L4" s="6"/>
      <c r="M4" s="6"/>
      <c r="N4" s="6" t="s">
        <v>159</v>
      </c>
      <c r="O4" s="6"/>
      <c r="P4" s="6"/>
      <c r="Q4" s="27" t="s">
        <v>73</v>
      </c>
      <c r="R4" s="6" t="s">
        <v>89</v>
      </c>
      <c r="S4" s="6"/>
      <c r="T4" s="6"/>
      <c r="U4" s="6"/>
      <c r="V4" s="6"/>
      <c r="W4" s="6"/>
    </row>
    <row r="5" ht="18.75" customHeight="1" spans="1:23">
      <c r="A5" s="27"/>
      <c r="B5" s="27"/>
      <c r="C5" s="27"/>
      <c r="D5" s="27"/>
      <c r="E5" s="27"/>
      <c r="F5" s="27"/>
      <c r="G5" s="27"/>
      <c r="H5" s="27"/>
      <c r="I5" s="40"/>
      <c r="J5" s="28" t="s">
        <v>70</v>
      </c>
      <c r="K5" s="28"/>
      <c r="L5" s="29" t="s">
        <v>71</v>
      </c>
      <c r="M5" s="29" t="s">
        <v>72</v>
      </c>
      <c r="N5" s="29" t="s">
        <v>70</v>
      </c>
      <c r="O5" s="29" t="s">
        <v>71</v>
      </c>
      <c r="P5" s="29" t="s">
        <v>72</v>
      </c>
      <c r="Q5" s="27"/>
      <c r="R5" s="29" t="s">
        <v>69</v>
      </c>
      <c r="S5" s="29" t="s">
        <v>76</v>
      </c>
      <c r="T5" s="29" t="s">
        <v>77</v>
      </c>
      <c r="U5" s="29" t="s">
        <v>78</v>
      </c>
      <c r="V5" s="29" t="s">
        <v>79</v>
      </c>
      <c r="W5" s="29" t="s">
        <v>80</v>
      </c>
    </row>
    <row r="6" ht="18.75" customHeight="1" spans="1:23">
      <c r="A6" s="27"/>
      <c r="B6" s="27"/>
      <c r="C6" s="27"/>
      <c r="D6" s="27"/>
      <c r="E6" s="27"/>
      <c r="F6" s="27"/>
      <c r="G6" s="27"/>
      <c r="H6" s="27"/>
      <c r="I6" s="40"/>
      <c r="J6" s="30" t="s">
        <v>69</v>
      </c>
      <c r="K6" s="30" t="s">
        <v>226</v>
      </c>
      <c r="L6" s="29"/>
      <c r="M6" s="29"/>
      <c r="N6" s="29"/>
      <c r="O6" s="29"/>
      <c r="P6" s="29"/>
      <c r="Q6" s="27"/>
      <c r="R6" s="29"/>
      <c r="S6" s="29"/>
      <c r="T6" s="29"/>
      <c r="U6" s="29"/>
      <c r="V6" s="29"/>
      <c r="W6" s="29"/>
    </row>
    <row r="7" ht="18.75" customHeight="1" spans="1:23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</row>
    <row r="8" ht="22.5" customHeight="1" spans="1:23">
      <c r="A8" s="24" t="s">
        <v>227</v>
      </c>
      <c r="B8" s="24"/>
      <c r="C8" s="24"/>
      <c r="D8" s="24"/>
      <c r="E8" s="24"/>
      <c r="F8" s="24"/>
      <c r="G8" s="24"/>
      <c r="H8" s="24"/>
      <c r="I8" s="13">
        <v>90000</v>
      </c>
      <c r="J8" s="13">
        <v>90000</v>
      </c>
      <c r="K8" s="13">
        <v>90000</v>
      </c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ht="26.25" customHeight="1" spans="1:23">
      <c r="A9" s="24"/>
      <c r="B9" s="24" t="s">
        <v>228</v>
      </c>
      <c r="C9" s="24" t="s">
        <v>229</v>
      </c>
      <c r="D9" s="24" t="s">
        <v>82</v>
      </c>
      <c r="E9" s="24"/>
      <c r="F9" s="24"/>
      <c r="G9" s="24"/>
      <c r="H9" s="24"/>
      <c r="I9" s="35">
        <v>90000</v>
      </c>
      <c r="J9" s="35">
        <v>90000</v>
      </c>
      <c r="K9" s="35">
        <v>90000</v>
      </c>
      <c r="L9" s="35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ht="25.5" customHeight="1" spans="1:23">
      <c r="A10" s="24"/>
      <c r="B10" s="24"/>
      <c r="C10" s="24"/>
      <c r="D10" s="24"/>
      <c r="E10" s="32" t="s">
        <v>111</v>
      </c>
      <c r="F10" s="24" t="s">
        <v>112</v>
      </c>
      <c r="G10" s="24"/>
      <c r="H10" s="24"/>
      <c r="I10" s="35">
        <v>90000</v>
      </c>
      <c r="J10" s="35">
        <v>90000</v>
      </c>
      <c r="K10" s="35">
        <v>90000</v>
      </c>
      <c r="L10" s="35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ht="30.75" customHeight="1" spans="1:23">
      <c r="A11" s="24"/>
      <c r="B11" s="24"/>
      <c r="C11" s="24"/>
      <c r="D11" s="24"/>
      <c r="E11" s="24"/>
      <c r="F11" s="24"/>
      <c r="G11" s="32" t="s">
        <v>170</v>
      </c>
      <c r="H11" s="24" t="s">
        <v>171</v>
      </c>
      <c r="I11" s="35">
        <v>11340</v>
      </c>
      <c r="J11" s="35">
        <v>11340</v>
      </c>
      <c r="K11" s="35">
        <v>11340</v>
      </c>
      <c r="L11" s="35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ht="30.75" customHeight="1" spans="1:23">
      <c r="A12" s="36"/>
      <c r="B12" s="36"/>
      <c r="C12" s="36"/>
      <c r="D12" s="36"/>
      <c r="E12" s="36"/>
      <c r="F12" s="36"/>
      <c r="G12" s="32" t="s">
        <v>230</v>
      </c>
      <c r="H12" s="24" t="s">
        <v>231</v>
      </c>
      <c r="I12" s="35">
        <v>63528</v>
      </c>
      <c r="J12" s="35">
        <v>63528</v>
      </c>
      <c r="K12" s="35">
        <v>63528</v>
      </c>
      <c r="L12" s="35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</row>
    <row r="13" ht="30.75" customHeight="1" spans="1:23">
      <c r="A13" s="36"/>
      <c r="B13" s="36"/>
      <c r="C13" s="36"/>
      <c r="D13" s="36"/>
      <c r="E13" s="36"/>
      <c r="F13" s="36"/>
      <c r="G13" s="32" t="s">
        <v>180</v>
      </c>
      <c r="H13" s="24" t="s">
        <v>181</v>
      </c>
      <c r="I13" s="35">
        <v>15132</v>
      </c>
      <c r="J13" s="35">
        <v>15132</v>
      </c>
      <c r="K13" s="35">
        <v>15132</v>
      </c>
      <c r="L13" s="35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</row>
    <row r="14" ht="26.25" customHeight="1" spans="1:23">
      <c r="A14" s="39" t="s">
        <v>232</v>
      </c>
      <c r="B14" s="39"/>
      <c r="C14" s="39"/>
      <c r="D14" s="39"/>
      <c r="E14" s="39"/>
      <c r="F14" s="39"/>
      <c r="G14" s="39"/>
      <c r="H14" s="39"/>
      <c r="I14" s="35">
        <v>90000</v>
      </c>
      <c r="J14" s="35">
        <v>90000</v>
      </c>
      <c r="K14" s="35">
        <v>90000</v>
      </c>
      <c r="L14" s="35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</row>
  </sheetData>
  <mergeCells count="29">
    <mergeCell ref="A2:W2"/>
    <mergeCell ref="A3:S3"/>
    <mergeCell ref="V3:W3"/>
    <mergeCell ref="J4:M4"/>
    <mergeCell ref="N4:P4"/>
    <mergeCell ref="R4:W4"/>
    <mergeCell ref="J5:K5"/>
    <mergeCell ref="A14:H14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pageSetup paperSize="1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13"/>
  <sheetViews>
    <sheetView showZeros="0" workbookViewId="0">
      <selection activeCell="E19" sqref="E19"/>
    </sheetView>
  </sheetViews>
  <sheetFormatPr defaultColWidth="8.85" defaultRowHeight="15" customHeight="1"/>
  <cols>
    <col min="1" max="1" width="32.5666666666667" customWidth="1"/>
    <col min="2" max="2" width="22.5666666666667" customWidth="1"/>
    <col min="3" max="9" width="15.5666666666667" customWidth="1"/>
    <col min="10" max="10" width="44.4166666666667" customWidth="1"/>
  </cols>
  <sheetData>
    <row r="1" ht="29.25" customHeight="1" spans="1:10">
      <c r="A1" s="1"/>
      <c r="B1" s="1"/>
      <c r="C1" s="1"/>
      <c r="D1" s="1"/>
      <c r="E1" s="1"/>
      <c r="F1" s="1"/>
      <c r="G1" s="1"/>
      <c r="H1" s="1"/>
      <c r="I1" s="1"/>
      <c r="J1" s="2" t="s">
        <v>20</v>
      </c>
    </row>
    <row r="2" ht="29.25" customHeight="1" spans="1:10">
      <c r="A2" s="3" t="s">
        <v>233</v>
      </c>
      <c r="B2" s="3"/>
      <c r="C2" s="3"/>
      <c r="D2" s="3"/>
      <c r="E2" s="3"/>
      <c r="F2" s="3"/>
      <c r="G2" s="3"/>
      <c r="H2" s="3"/>
      <c r="I2" s="3"/>
      <c r="J2" s="3"/>
    </row>
    <row r="3" ht="21.75" customHeight="1" spans="1:10">
      <c r="A3" s="4" t="str">
        <f>"单位名称："&amp;"鲁甸县红十字会"</f>
        <v>单位名称：鲁甸县红十字会</v>
      </c>
      <c r="B3" s="4"/>
      <c r="C3" s="4"/>
      <c r="D3" s="4"/>
      <c r="E3" s="4"/>
      <c r="F3" s="4"/>
      <c r="G3" s="4"/>
      <c r="H3" s="4"/>
      <c r="I3" s="1"/>
      <c r="J3" s="1"/>
    </row>
    <row r="4" ht="27.75" customHeight="1" spans="1:10">
      <c r="A4" s="27" t="s">
        <v>234</v>
      </c>
      <c r="B4" s="28" t="s">
        <v>235</v>
      </c>
      <c r="C4" s="28" t="s">
        <v>236</v>
      </c>
      <c r="D4" s="28" t="s">
        <v>237</v>
      </c>
      <c r="E4" s="28" t="s">
        <v>238</v>
      </c>
      <c r="F4" s="6" t="s">
        <v>239</v>
      </c>
      <c r="G4" s="28" t="s">
        <v>240</v>
      </c>
      <c r="H4" s="6" t="s">
        <v>241</v>
      </c>
      <c r="I4" s="6" t="s">
        <v>242</v>
      </c>
      <c r="J4" s="28" t="s">
        <v>243</v>
      </c>
    </row>
    <row r="5" ht="21.75" customHeight="1" spans="1:10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</row>
    <row r="6" ht="30.75" customHeight="1" spans="1:10">
      <c r="A6" s="33" t="s">
        <v>82</v>
      </c>
      <c r="B6" s="18"/>
      <c r="C6" s="18"/>
      <c r="D6" s="18"/>
      <c r="E6" s="18"/>
      <c r="F6" s="18"/>
      <c r="G6" s="18"/>
      <c r="H6" s="18"/>
      <c r="I6" s="18"/>
      <c r="J6" s="18"/>
    </row>
    <row r="7" ht="30.75" customHeight="1" spans="1:10">
      <c r="A7" s="37" t="s">
        <v>82</v>
      </c>
      <c r="B7" s="18"/>
      <c r="C7" s="18"/>
      <c r="D7" s="18"/>
      <c r="E7" s="18"/>
      <c r="F7" s="18"/>
      <c r="G7" s="18"/>
      <c r="H7" s="18"/>
      <c r="I7" s="18"/>
      <c r="J7" s="18"/>
    </row>
    <row r="8" ht="30.75" customHeight="1" spans="1:10">
      <c r="A8" s="34" t="s">
        <v>229</v>
      </c>
      <c r="B8" s="18" t="s">
        <v>244</v>
      </c>
      <c r="C8" s="18" t="s">
        <v>245</v>
      </c>
      <c r="D8" s="18" t="s">
        <v>246</v>
      </c>
      <c r="E8" s="18" t="s">
        <v>247</v>
      </c>
      <c r="F8" s="18" t="s">
        <v>248</v>
      </c>
      <c r="G8" s="18" t="s">
        <v>249</v>
      </c>
      <c r="H8" s="18" t="s">
        <v>250</v>
      </c>
      <c r="I8" s="18" t="s">
        <v>251</v>
      </c>
      <c r="J8" s="18" t="s">
        <v>252</v>
      </c>
    </row>
    <row r="9" ht="30.75" customHeight="1" spans="1:10">
      <c r="A9" s="34" t="s">
        <v>229</v>
      </c>
      <c r="B9" s="18" t="s">
        <v>244</v>
      </c>
      <c r="C9" s="18" t="s">
        <v>245</v>
      </c>
      <c r="D9" s="18" t="s">
        <v>253</v>
      </c>
      <c r="E9" s="18" t="s">
        <v>254</v>
      </c>
      <c r="F9" s="18" t="s">
        <v>248</v>
      </c>
      <c r="G9" s="18" t="s">
        <v>255</v>
      </c>
      <c r="H9" s="18" t="s">
        <v>256</v>
      </c>
      <c r="I9" s="18" t="s">
        <v>251</v>
      </c>
      <c r="J9" s="18" t="s">
        <v>252</v>
      </c>
    </row>
    <row r="10" ht="30.75" customHeight="1" spans="1:10">
      <c r="A10" s="34" t="s">
        <v>229</v>
      </c>
      <c r="B10" s="18" t="s">
        <v>244</v>
      </c>
      <c r="C10" s="18" t="s">
        <v>245</v>
      </c>
      <c r="D10" s="18" t="s">
        <v>257</v>
      </c>
      <c r="E10" s="18" t="s">
        <v>258</v>
      </c>
      <c r="F10" s="18" t="s">
        <v>259</v>
      </c>
      <c r="G10" s="18" t="s">
        <v>260</v>
      </c>
      <c r="H10" s="18" t="s">
        <v>261</v>
      </c>
      <c r="I10" s="18" t="s">
        <v>251</v>
      </c>
      <c r="J10" s="18" t="s">
        <v>252</v>
      </c>
    </row>
    <row r="11" ht="30.75" customHeight="1" spans="1:10">
      <c r="A11" s="34" t="s">
        <v>229</v>
      </c>
      <c r="B11" s="18" t="s">
        <v>244</v>
      </c>
      <c r="C11" s="18" t="s">
        <v>262</v>
      </c>
      <c r="D11" s="18" t="s">
        <v>263</v>
      </c>
      <c r="E11" s="18" t="s">
        <v>264</v>
      </c>
      <c r="F11" s="18" t="s">
        <v>248</v>
      </c>
      <c r="G11" s="18" t="s">
        <v>265</v>
      </c>
      <c r="H11" s="18" t="s">
        <v>256</v>
      </c>
      <c r="I11" s="18" t="s">
        <v>251</v>
      </c>
      <c r="J11" s="18" t="s">
        <v>252</v>
      </c>
    </row>
    <row r="12" ht="30.75" customHeight="1" spans="1:10">
      <c r="A12" s="34" t="s">
        <v>229</v>
      </c>
      <c r="B12" s="18" t="s">
        <v>244</v>
      </c>
      <c r="C12" s="18" t="s">
        <v>262</v>
      </c>
      <c r="D12" s="18" t="s">
        <v>266</v>
      </c>
      <c r="E12" s="18" t="s">
        <v>267</v>
      </c>
      <c r="F12" s="18" t="s">
        <v>268</v>
      </c>
      <c r="G12" s="18" t="s">
        <v>269</v>
      </c>
      <c r="H12" s="18" t="s">
        <v>261</v>
      </c>
      <c r="I12" s="18" t="s">
        <v>251</v>
      </c>
      <c r="J12" s="18" t="s">
        <v>252</v>
      </c>
    </row>
    <row r="13" ht="30.75" customHeight="1" spans="1:10">
      <c r="A13" s="34" t="s">
        <v>229</v>
      </c>
      <c r="B13" s="18" t="s">
        <v>244</v>
      </c>
      <c r="C13" s="18" t="s">
        <v>270</v>
      </c>
      <c r="D13" s="18" t="s">
        <v>271</v>
      </c>
      <c r="E13" s="18" t="s">
        <v>272</v>
      </c>
      <c r="F13" s="18" t="s">
        <v>273</v>
      </c>
      <c r="G13" s="18" t="s">
        <v>255</v>
      </c>
      <c r="H13" s="18" t="s">
        <v>256</v>
      </c>
      <c r="I13" s="18" t="s">
        <v>251</v>
      </c>
      <c r="J13" s="18" t="s">
        <v>252</v>
      </c>
    </row>
  </sheetData>
  <mergeCells count="2">
    <mergeCell ref="A2:J2"/>
    <mergeCell ref="A3:H3"/>
  </mergeCells>
  <pageMargins left="0.75" right="0.75" top="1" bottom="1" header="0.5" footer="0.5"/>
  <pageSetup paperSize="1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10"/>
  <sheetViews>
    <sheetView showZeros="0" workbookViewId="0">
      <selection activeCell="D21" sqref="D21"/>
    </sheetView>
  </sheetViews>
  <sheetFormatPr defaultColWidth="8.85" defaultRowHeight="15" customHeight="1" outlineLevelCol="5"/>
  <cols>
    <col min="1" max="1" width="25.7" customWidth="1"/>
    <col min="2" max="2" width="24.5666666666667" customWidth="1"/>
    <col min="3" max="3" width="51.7" customWidth="1"/>
    <col min="4" max="4" width="25.275" customWidth="1"/>
    <col min="5" max="6" width="21.425" customWidth="1"/>
  </cols>
  <sheetData>
    <row r="1" ht="18.75" customHeight="1" spans="1:6">
      <c r="A1" s="4" t="s">
        <v>58</v>
      </c>
      <c r="B1" s="4" t="s">
        <v>58</v>
      </c>
      <c r="C1" s="4" t="s">
        <v>58</v>
      </c>
      <c r="D1" s="4" t="s">
        <v>58</v>
      </c>
      <c r="E1" s="4" t="s">
        <v>58</v>
      </c>
      <c r="F1" s="2" t="s">
        <v>22</v>
      </c>
    </row>
    <row r="2" ht="33.75" customHeight="1" spans="1:6">
      <c r="A2" s="3" t="s">
        <v>274</v>
      </c>
      <c r="B2" s="3"/>
      <c r="C2" s="3"/>
      <c r="D2" s="3"/>
      <c r="E2" s="3"/>
      <c r="F2" s="3"/>
    </row>
    <row r="3" ht="18.75" customHeight="1" spans="1:6">
      <c r="A3" s="4" t="str">
        <f>"单位名称："&amp;"鲁甸县红十字会"</f>
        <v>单位名称：鲁甸县红十字会</v>
      </c>
      <c r="B3" s="4"/>
      <c r="C3" s="4"/>
      <c r="D3" s="4"/>
      <c r="E3" s="4" t="s">
        <v>58</v>
      </c>
      <c r="F3" s="2" t="s">
        <v>39</v>
      </c>
    </row>
    <row r="4" ht="21.75" customHeight="1" spans="1:6">
      <c r="A4" s="27" t="s">
        <v>151</v>
      </c>
      <c r="B4" s="27" t="s">
        <v>86</v>
      </c>
      <c r="C4" s="27" t="s">
        <v>87</v>
      </c>
      <c r="D4" s="6" t="s">
        <v>275</v>
      </c>
      <c r="E4" s="6"/>
      <c r="F4" s="6"/>
    </row>
    <row r="5" ht="18.75" customHeight="1" spans="1:6">
      <c r="A5" s="27"/>
      <c r="B5" s="27"/>
      <c r="C5" s="27"/>
      <c r="D5" s="7" t="s">
        <v>67</v>
      </c>
      <c r="E5" s="31" t="s">
        <v>90</v>
      </c>
      <c r="F5" s="31" t="s">
        <v>91</v>
      </c>
    </row>
    <row r="6" ht="24.75" customHeight="1" spans="1:6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</row>
    <row r="7" ht="28.5" customHeight="1" spans="1:6">
      <c r="A7" s="24"/>
      <c r="B7" s="24"/>
      <c r="C7" s="24"/>
      <c r="D7" s="13"/>
      <c r="E7" s="13"/>
      <c r="F7" s="13"/>
    </row>
    <row r="8" ht="29.25" customHeight="1" spans="1:6">
      <c r="A8" s="24"/>
      <c r="B8" s="24"/>
      <c r="C8" s="24"/>
      <c r="D8" s="35"/>
      <c r="E8" s="35"/>
      <c r="F8" s="35"/>
    </row>
    <row r="9" ht="27.75" customHeight="1" spans="1:6">
      <c r="A9" s="18" t="s">
        <v>276</v>
      </c>
      <c r="B9" s="18"/>
      <c r="C9" s="18"/>
      <c r="D9" s="35"/>
      <c r="E9" s="35"/>
      <c r="F9" s="35"/>
    </row>
    <row r="10" customHeight="1" spans="1:1">
      <c r="A10" t="s">
        <v>277</v>
      </c>
    </row>
  </sheetData>
  <mergeCells count="7">
    <mergeCell ref="A2:F2"/>
    <mergeCell ref="A3:D3"/>
    <mergeCell ref="D4:F4"/>
    <mergeCell ref="A9:C9"/>
    <mergeCell ref="A4:A5"/>
    <mergeCell ref="B4:B5"/>
    <mergeCell ref="C4:C5"/>
  </mergeCells>
  <pageMargins left="0.75" right="0.75" top="1" bottom="1" header="0.5" footer="0.5"/>
  <pageSetup paperSize="1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Q19"/>
  <sheetViews>
    <sheetView showZeros="0" workbookViewId="0">
      <selection activeCell="I22" sqref="I22"/>
    </sheetView>
  </sheetViews>
  <sheetFormatPr defaultColWidth="8.85" defaultRowHeight="15" customHeight="1"/>
  <cols>
    <col min="1" max="1" width="23.4166666666667" customWidth="1"/>
    <col min="2" max="2" width="16.8416666666667" customWidth="1"/>
    <col min="3" max="3" width="27.5666666666667" customWidth="1"/>
    <col min="6" max="6" width="14.4166666666667" customWidth="1"/>
    <col min="7" max="17" width="18.275" customWidth="1"/>
  </cols>
  <sheetData>
    <row r="1" ht="18.75" customHeight="1" spans="1:17">
      <c r="A1" s="1" t="s">
        <v>58</v>
      </c>
      <c r="B1" s="1" t="s">
        <v>58</v>
      </c>
      <c r="C1" s="1" t="s">
        <v>58</v>
      </c>
      <c r="D1" s="1" t="s">
        <v>58</v>
      </c>
      <c r="E1" s="1" t="s">
        <v>58</v>
      </c>
      <c r="F1" s="1" t="s">
        <v>58</v>
      </c>
      <c r="G1" s="1" t="s">
        <v>58</v>
      </c>
      <c r="H1" s="1" t="s">
        <v>58</v>
      </c>
      <c r="I1" s="1" t="s">
        <v>58</v>
      </c>
      <c r="J1" s="1" t="s">
        <v>58</v>
      </c>
      <c r="K1" s="1"/>
      <c r="L1" s="1"/>
      <c r="M1" s="1"/>
      <c r="N1" s="1"/>
      <c r="O1" s="1" t="s">
        <v>58</v>
      </c>
      <c r="P1" s="1" t="s">
        <v>58</v>
      </c>
      <c r="Q1" s="2" t="s">
        <v>24</v>
      </c>
    </row>
    <row r="2" ht="37.5" customHeight="1" spans="1:17">
      <c r="A2" s="3" t="s">
        <v>278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8.75" customHeight="1" spans="1:17">
      <c r="A3" s="4" t="str">
        <f>"单位名称："&amp;"鲁甸县红十字会"</f>
        <v>单位名称：鲁甸县红十字会</v>
      </c>
      <c r="B3" s="4"/>
      <c r="C3" s="4"/>
      <c r="D3" s="4"/>
      <c r="E3" s="4"/>
      <c r="F3" s="4"/>
      <c r="G3" s="1" t="s">
        <v>58</v>
      </c>
      <c r="H3" s="1" t="s">
        <v>58</v>
      </c>
      <c r="I3" s="1" t="s">
        <v>58</v>
      </c>
      <c r="J3" s="1" t="s">
        <v>58</v>
      </c>
      <c r="K3" s="1" t="s">
        <v>58</v>
      </c>
      <c r="L3" s="1" t="s">
        <v>58</v>
      </c>
      <c r="M3" s="1" t="s">
        <v>58</v>
      </c>
      <c r="N3" s="1" t="s">
        <v>58</v>
      </c>
      <c r="O3" s="1" t="s">
        <v>58</v>
      </c>
      <c r="P3" s="2" t="s">
        <v>39</v>
      </c>
      <c r="Q3" s="2" t="s">
        <v>222</v>
      </c>
    </row>
    <row r="4" ht="18.75" customHeight="1" spans="1:17">
      <c r="A4" s="27" t="s">
        <v>279</v>
      </c>
      <c r="B4" s="28" t="s">
        <v>280</v>
      </c>
      <c r="C4" s="28" t="s">
        <v>281</v>
      </c>
      <c r="D4" s="28" t="s">
        <v>282</v>
      </c>
      <c r="E4" s="28" t="s">
        <v>283</v>
      </c>
      <c r="F4" s="28" t="s">
        <v>284</v>
      </c>
      <c r="G4" s="28" t="s">
        <v>158</v>
      </c>
      <c r="H4" s="28"/>
      <c r="I4" s="28"/>
      <c r="J4" s="28"/>
      <c r="K4" s="28"/>
      <c r="L4" s="28"/>
      <c r="M4" s="28"/>
      <c r="N4" s="28"/>
      <c r="O4" s="28"/>
      <c r="P4" s="28"/>
      <c r="Q4" s="28"/>
    </row>
    <row r="5" ht="18.75" customHeight="1" spans="1:17">
      <c r="A5" s="27"/>
      <c r="B5" s="28"/>
      <c r="C5" s="28"/>
      <c r="D5" s="28"/>
      <c r="E5" s="28"/>
      <c r="F5" s="28"/>
      <c r="G5" s="30" t="s">
        <v>67</v>
      </c>
      <c r="H5" s="30" t="s">
        <v>70</v>
      </c>
      <c r="I5" s="30" t="s">
        <v>285</v>
      </c>
      <c r="J5" s="30" t="s">
        <v>286</v>
      </c>
      <c r="K5" s="30" t="s">
        <v>287</v>
      </c>
      <c r="L5" s="30" t="s">
        <v>288</v>
      </c>
      <c r="M5" s="30"/>
      <c r="N5" s="30"/>
      <c r="O5" s="30"/>
      <c r="P5" s="30"/>
      <c r="Q5" s="30"/>
    </row>
    <row r="6" ht="26.25" customHeight="1" spans="1:17">
      <c r="A6" s="27"/>
      <c r="B6" s="28"/>
      <c r="C6" s="28"/>
      <c r="D6" s="28"/>
      <c r="E6" s="28"/>
      <c r="F6" s="28"/>
      <c r="G6" s="30"/>
      <c r="H6" s="30"/>
      <c r="I6" s="30"/>
      <c r="J6" s="30"/>
      <c r="K6" s="30"/>
      <c r="L6" s="30" t="s">
        <v>69</v>
      </c>
      <c r="M6" s="30" t="s">
        <v>76</v>
      </c>
      <c r="N6" s="30" t="s">
        <v>77</v>
      </c>
      <c r="O6" s="30" t="s">
        <v>78</v>
      </c>
      <c r="P6" s="30" t="s">
        <v>79</v>
      </c>
      <c r="Q6" s="30" t="s">
        <v>80</v>
      </c>
    </row>
    <row r="7" ht="18.75" customHeight="1" spans="1:1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</row>
    <row r="8" ht="21.75" customHeight="1" spans="1:17">
      <c r="A8" s="33" t="s">
        <v>82</v>
      </c>
      <c r="B8" s="18"/>
      <c r="C8" s="18"/>
      <c r="D8" s="18"/>
      <c r="E8" s="18"/>
      <c r="F8" s="13"/>
      <c r="G8" s="13">
        <v>48000</v>
      </c>
      <c r="H8" s="13">
        <v>48000</v>
      </c>
      <c r="I8" s="13"/>
      <c r="J8" s="13"/>
      <c r="K8" s="13"/>
      <c r="L8" s="13"/>
      <c r="M8" s="13"/>
      <c r="N8" s="13"/>
      <c r="O8" s="13"/>
      <c r="P8" s="13"/>
      <c r="Q8" s="13"/>
    </row>
    <row r="9" ht="21.75" customHeight="1" spans="1:17">
      <c r="A9" s="34" t="s">
        <v>169</v>
      </c>
      <c r="B9" s="33"/>
      <c r="C9" s="18"/>
      <c r="D9" s="18"/>
      <c r="E9" s="18"/>
      <c r="F9" s="13"/>
      <c r="G9" s="35">
        <v>26000</v>
      </c>
      <c r="H9" s="13">
        <v>26000</v>
      </c>
      <c r="I9" s="13"/>
      <c r="J9" s="13"/>
      <c r="K9" s="13"/>
      <c r="L9" s="13"/>
      <c r="M9" s="13"/>
      <c r="N9" s="13"/>
      <c r="O9" s="13"/>
      <c r="P9" s="13"/>
      <c r="Q9" s="13"/>
    </row>
    <row r="10" ht="26.25" customHeight="1" spans="1:17">
      <c r="A10" s="18"/>
      <c r="B10" s="18" t="s">
        <v>289</v>
      </c>
      <c r="C10" s="33" t="s">
        <v>290</v>
      </c>
      <c r="D10" s="18" t="s">
        <v>291</v>
      </c>
      <c r="E10" s="13">
        <v>6</v>
      </c>
      <c r="F10" s="13">
        <v>7680</v>
      </c>
      <c r="G10" s="35">
        <v>7680</v>
      </c>
      <c r="H10" s="13">
        <v>7680</v>
      </c>
      <c r="I10" s="13"/>
      <c r="J10" s="13"/>
      <c r="K10" s="13"/>
      <c r="L10" s="13"/>
      <c r="M10" s="13"/>
      <c r="N10" s="13"/>
      <c r="O10" s="13"/>
      <c r="P10" s="13"/>
      <c r="Q10" s="13"/>
    </row>
    <row r="11" ht="26.25" customHeight="1" spans="1:17">
      <c r="A11" s="36"/>
      <c r="B11" s="18" t="s">
        <v>292</v>
      </c>
      <c r="C11" s="33" t="s">
        <v>293</v>
      </c>
      <c r="D11" s="18" t="s">
        <v>291</v>
      </c>
      <c r="E11" s="13">
        <v>1</v>
      </c>
      <c r="F11" s="13">
        <v>2100</v>
      </c>
      <c r="G11" s="35">
        <v>2100</v>
      </c>
      <c r="H11" s="13">
        <v>2100</v>
      </c>
      <c r="I11" s="13"/>
      <c r="J11" s="36"/>
      <c r="K11" s="36"/>
      <c r="L11" s="36"/>
      <c r="M11" s="36"/>
      <c r="N11" s="36"/>
      <c r="O11" s="36"/>
      <c r="P11" s="36"/>
      <c r="Q11" s="36"/>
    </row>
    <row r="12" ht="26.25" customHeight="1" spans="1:17">
      <c r="A12" s="36"/>
      <c r="B12" s="18" t="s">
        <v>294</v>
      </c>
      <c r="C12" s="33" t="s">
        <v>295</v>
      </c>
      <c r="D12" s="18" t="s">
        <v>291</v>
      </c>
      <c r="E12" s="13">
        <v>1</v>
      </c>
      <c r="F12" s="13">
        <v>1061</v>
      </c>
      <c r="G12" s="35">
        <v>1061</v>
      </c>
      <c r="H12" s="13">
        <v>1061</v>
      </c>
      <c r="I12" s="13"/>
      <c r="J12" s="36"/>
      <c r="K12" s="36"/>
      <c r="L12" s="36"/>
      <c r="M12" s="36"/>
      <c r="N12" s="36"/>
      <c r="O12" s="36"/>
      <c r="P12" s="36"/>
      <c r="Q12" s="36"/>
    </row>
    <row r="13" ht="26.25" customHeight="1" spans="1:17">
      <c r="A13" s="36"/>
      <c r="B13" s="18" t="s">
        <v>296</v>
      </c>
      <c r="C13" s="33" t="s">
        <v>297</v>
      </c>
      <c r="D13" s="18" t="s">
        <v>291</v>
      </c>
      <c r="E13" s="13">
        <v>1</v>
      </c>
      <c r="F13" s="13">
        <v>1980</v>
      </c>
      <c r="G13" s="35">
        <v>1980</v>
      </c>
      <c r="H13" s="13">
        <v>1980</v>
      </c>
      <c r="I13" s="13"/>
      <c r="J13" s="36"/>
      <c r="K13" s="36"/>
      <c r="L13" s="36"/>
      <c r="M13" s="36"/>
      <c r="N13" s="36"/>
      <c r="O13" s="36"/>
      <c r="P13" s="36"/>
      <c r="Q13" s="36"/>
    </row>
    <row r="14" ht="26.25" customHeight="1" spans="1:17">
      <c r="A14" s="36"/>
      <c r="B14" s="18" t="s">
        <v>298</v>
      </c>
      <c r="C14" s="33" t="s">
        <v>299</v>
      </c>
      <c r="D14" s="18" t="s">
        <v>291</v>
      </c>
      <c r="E14" s="13">
        <v>3</v>
      </c>
      <c r="F14" s="13">
        <v>13179</v>
      </c>
      <c r="G14" s="35">
        <v>13179</v>
      </c>
      <c r="H14" s="13">
        <v>13179</v>
      </c>
      <c r="I14" s="13"/>
      <c r="J14" s="36"/>
      <c r="K14" s="36"/>
      <c r="L14" s="36"/>
      <c r="M14" s="36"/>
      <c r="N14" s="36"/>
      <c r="O14" s="36"/>
      <c r="P14" s="36"/>
      <c r="Q14" s="36"/>
    </row>
    <row r="15" ht="26.25" customHeight="1" spans="1:17">
      <c r="A15" s="34" t="s">
        <v>215</v>
      </c>
      <c r="B15" s="36"/>
      <c r="C15" s="36"/>
      <c r="D15" s="36"/>
      <c r="E15" s="36"/>
      <c r="F15" s="36"/>
      <c r="G15" s="35">
        <v>22000</v>
      </c>
      <c r="H15" s="13">
        <v>22000</v>
      </c>
      <c r="I15" s="13"/>
      <c r="J15" s="36"/>
      <c r="K15" s="36"/>
      <c r="L15" s="36"/>
      <c r="M15" s="36"/>
      <c r="N15" s="36"/>
      <c r="O15" s="36"/>
      <c r="P15" s="36"/>
      <c r="Q15" s="36"/>
    </row>
    <row r="16" ht="26.25" customHeight="1" spans="1:17">
      <c r="A16" s="36"/>
      <c r="B16" s="18" t="s">
        <v>300</v>
      </c>
      <c r="C16" s="33" t="s">
        <v>301</v>
      </c>
      <c r="D16" s="18" t="s">
        <v>291</v>
      </c>
      <c r="E16" s="13">
        <v>1</v>
      </c>
      <c r="F16" s="13">
        <v>5000</v>
      </c>
      <c r="G16" s="35">
        <v>5000</v>
      </c>
      <c r="H16" s="13">
        <v>5000</v>
      </c>
      <c r="I16" s="13"/>
      <c r="J16" s="36"/>
      <c r="K16" s="36"/>
      <c r="L16" s="36"/>
      <c r="M16" s="36"/>
      <c r="N16" s="36"/>
      <c r="O16" s="36"/>
      <c r="P16" s="36"/>
      <c r="Q16" s="36"/>
    </row>
    <row r="17" ht="26.25" customHeight="1" spans="1:17">
      <c r="A17" s="36"/>
      <c r="B17" s="18" t="s">
        <v>302</v>
      </c>
      <c r="C17" s="33" t="s">
        <v>303</v>
      </c>
      <c r="D17" s="18" t="s">
        <v>291</v>
      </c>
      <c r="E17" s="13">
        <v>1</v>
      </c>
      <c r="F17" s="13">
        <v>7000</v>
      </c>
      <c r="G17" s="35">
        <v>7000</v>
      </c>
      <c r="H17" s="13">
        <v>7000</v>
      </c>
      <c r="I17" s="13"/>
      <c r="J17" s="36"/>
      <c r="K17" s="36"/>
      <c r="L17" s="36"/>
      <c r="M17" s="36"/>
      <c r="N17" s="36"/>
      <c r="O17" s="36"/>
      <c r="P17" s="36"/>
      <c r="Q17" s="36"/>
    </row>
    <row r="18" ht="26.25" customHeight="1" spans="1:17">
      <c r="A18" s="36"/>
      <c r="B18" s="18" t="s">
        <v>304</v>
      </c>
      <c r="C18" s="33" t="s">
        <v>305</v>
      </c>
      <c r="D18" s="18" t="s">
        <v>291</v>
      </c>
      <c r="E18" s="13">
        <v>1</v>
      </c>
      <c r="F18" s="13">
        <v>10000</v>
      </c>
      <c r="G18" s="35">
        <v>10000</v>
      </c>
      <c r="H18" s="13">
        <v>10000</v>
      </c>
      <c r="I18" s="13"/>
      <c r="J18" s="36"/>
      <c r="K18" s="36"/>
      <c r="L18" s="36"/>
      <c r="M18" s="36"/>
      <c r="N18" s="36"/>
      <c r="O18" s="36"/>
      <c r="P18" s="36"/>
      <c r="Q18" s="36"/>
    </row>
    <row r="19" ht="21.75" customHeight="1" spans="1:17">
      <c r="A19" s="18" t="s">
        <v>306</v>
      </c>
      <c r="B19" s="18"/>
      <c r="C19" s="18"/>
      <c r="D19" s="18"/>
      <c r="E19" s="18"/>
      <c r="F19" s="18"/>
      <c r="G19" s="35">
        <v>48000</v>
      </c>
      <c r="H19" s="13">
        <v>48000</v>
      </c>
      <c r="I19" s="13"/>
      <c r="J19" s="13"/>
      <c r="K19" s="13"/>
      <c r="L19" s="13"/>
      <c r="M19" s="13"/>
      <c r="N19" s="13"/>
      <c r="O19" s="13"/>
      <c r="P19" s="13"/>
      <c r="Q19" s="13"/>
    </row>
  </sheetData>
  <mergeCells count="17">
    <mergeCell ref="A2:Q2"/>
    <mergeCell ref="A3:F3"/>
    <mergeCell ref="P3:Q3"/>
    <mergeCell ref="G4:Q4"/>
    <mergeCell ref="L5:Q5"/>
    <mergeCell ref="A19:F19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pageSetup paperSize="1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2"/>
  <sheetViews>
    <sheetView showZeros="0" workbookViewId="0">
      <selection activeCell="B16" sqref="B16"/>
    </sheetView>
  </sheetViews>
  <sheetFormatPr defaultColWidth="8.85" defaultRowHeight="15" customHeight="1"/>
  <cols>
    <col min="1" max="1" width="31.8416666666667" customWidth="1"/>
    <col min="2" max="2" width="15.5666666666667" customWidth="1"/>
    <col min="3" max="3" width="22.1333333333333" customWidth="1"/>
    <col min="4" max="14" width="18.9833333333333" customWidth="1"/>
  </cols>
  <sheetData>
    <row r="1" ht="18.75" customHeight="1" spans="1:14">
      <c r="A1" s="1" t="s">
        <v>58</v>
      </c>
      <c r="B1" s="1" t="s">
        <v>58</v>
      </c>
      <c r="C1" s="1" t="s">
        <v>58</v>
      </c>
      <c r="D1" s="1" t="s">
        <v>58</v>
      </c>
      <c r="E1" s="1" t="s">
        <v>58</v>
      </c>
      <c r="F1" s="1" t="s">
        <v>58</v>
      </c>
      <c r="G1" s="1" t="s">
        <v>58</v>
      </c>
      <c r="H1" s="1" t="s">
        <v>58</v>
      </c>
      <c r="I1" s="1" t="s">
        <v>58</v>
      </c>
      <c r="J1" s="1" t="s">
        <v>58</v>
      </c>
      <c r="K1" s="1" t="s">
        <v>58</v>
      </c>
      <c r="L1" s="1" t="s">
        <v>58</v>
      </c>
      <c r="M1" s="1" t="s">
        <v>58</v>
      </c>
      <c r="N1" s="2" t="s">
        <v>26</v>
      </c>
    </row>
    <row r="2" ht="42.75" customHeight="1" spans="1:14">
      <c r="A2" s="3" t="s">
        <v>307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8.75" customHeight="1" spans="1:14">
      <c r="A3" s="4" t="str">
        <f>"单位名称："&amp;"鲁甸县红十字会"</f>
        <v>单位名称：鲁甸县红十字会</v>
      </c>
      <c r="B3" s="4"/>
      <c r="C3" s="4"/>
      <c r="D3" s="1" t="s">
        <v>58</v>
      </c>
      <c r="E3" s="1" t="s">
        <v>58</v>
      </c>
      <c r="F3" s="1" t="s">
        <v>58</v>
      </c>
      <c r="G3" s="1" t="s">
        <v>58</v>
      </c>
      <c r="H3" s="1" t="s">
        <v>58</v>
      </c>
      <c r="I3" s="1" t="s">
        <v>58</v>
      </c>
      <c r="J3" s="1" t="s">
        <v>58</v>
      </c>
      <c r="K3" s="1" t="s">
        <v>58</v>
      </c>
      <c r="L3" s="1" t="s">
        <v>58</v>
      </c>
      <c r="M3" s="2" t="s">
        <v>39</v>
      </c>
      <c r="N3" s="2" t="s">
        <v>222</v>
      </c>
    </row>
    <row r="4" ht="18.75" customHeight="1" spans="1:14">
      <c r="A4" s="27" t="s">
        <v>279</v>
      </c>
      <c r="B4" s="28" t="s">
        <v>308</v>
      </c>
      <c r="C4" s="28" t="s">
        <v>309</v>
      </c>
      <c r="D4" s="28" t="s">
        <v>158</v>
      </c>
      <c r="E4" s="28"/>
      <c r="F4" s="28"/>
      <c r="G4" s="28"/>
      <c r="H4" s="28"/>
      <c r="I4" s="28"/>
      <c r="J4" s="28"/>
      <c r="K4" s="28"/>
      <c r="L4" s="28"/>
      <c r="M4" s="28"/>
      <c r="N4" s="28"/>
    </row>
    <row r="5" ht="18.75" customHeight="1" spans="1:14">
      <c r="A5" s="27"/>
      <c r="B5" s="28"/>
      <c r="C5" s="28"/>
      <c r="D5" s="30" t="s">
        <v>67</v>
      </c>
      <c r="E5" s="30" t="s">
        <v>70</v>
      </c>
      <c r="F5" s="30" t="s">
        <v>285</v>
      </c>
      <c r="G5" s="30" t="s">
        <v>286</v>
      </c>
      <c r="H5" s="30" t="s">
        <v>287</v>
      </c>
      <c r="I5" s="30" t="s">
        <v>288</v>
      </c>
      <c r="J5" s="30"/>
      <c r="K5" s="30"/>
      <c r="L5" s="30"/>
      <c r="M5" s="30"/>
      <c r="N5" s="30"/>
    </row>
    <row r="6" ht="30" customHeight="1" spans="1:14">
      <c r="A6" s="27"/>
      <c r="B6" s="28"/>
      <c r="C6" s="28"/>
      <c r="D6" s="30"/>
      <c r="E6" s="30"/>
      <c r="F6" s="30"/>
      <c r="G6" s="30"/>
      <c r="H6" s="30"/>
      <c r="I6" s="30" t="s">
        <v>69</v>
      </c>
      <c r="J6" s="30" t="s">
        <v>76</v>
      </c>
      <c r="K6" s="30" t="s">
        <v>77</v>
      </c>
      <c r="L6" s="30" t="s">
        <v>78</v>
      </c>
      <c r="M6" s="30" t="s">
        <v>79</v>
      </c>
      <c r="N6" s="30" t="s">
        <v>80</v>
      </c>
    </row>
    <row r="7" ht="18.75" customHeight="1" spans="1:14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 t="s">
        <v>310</v>
      </c>
    </row>
    <row r="8" ht="21.75" customHeight="1" spans="1:14">
      <c r="A8" s="33"/>
      <c r="B8" s="18" t="s">
        <v>58</v>
      </c>
      <c r="C8" s="18" t="s">
        <v>58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ht="21.75" customHeight="1" spans="1:14">
      <c r="A9" s="34"/>
      <c r="B9" s="18" t="s">
        <v>58</v>
      </c>
      <c r="C9" s="18" t="s">
        <v>58</v>
      </c>
      <c r="D9" s="35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ht="21.75" customHeight="1" spans="1:14">
      <c r="A10" s="18" t="s">
        <v>58</v>
      </c>
      <c r="B10" s="18"/>
      <c r="C10" s="18"/>
      <c r="D10" s="35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ht="21.75" customHeight="1" spans="1:14">
      <c r="A11" s="18" t="s">
        <v>306</v>
      </c>
      <c r="B11" s="18" t="s">
        <v>58</v>
      </c>
      <c r="C11" s="18" t="s">
        <v>58</v>
      </c>
      <c r="D11" s="35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customHeight="1" spans="1:1">
      <c r="A12" t="s">
        <v>311</v>
      </c>
    </row>
  </sheetData>
  <mergeCells count="14">
    <mergeCell ref="A2:N2"/>
    <mergeCell ref="A3:C3"/>
    <mergeCell ref="M3:N3"/>
    <mergeCell ref="D4:N4"/>
    <mergeCell ref="I5:N5"/>
    <mergeCell ref="A11:C11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pageSetup paperSize="1" pageOrder="overThenDown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E8"/>
  <sheetViews>
    <sheetView showZeros="0" workbookViewId="0">
      <selection activeCell="A14" sqref="A14"/>
    </sheetView>
  </sheetViews>
  <sheetFormatPr defaultColWidth="8.85" defaultRowHeight="15" customHeight="1" outlineLevelRow="7" outlineLevelCol="4"/>
  <cols>
    <col min="1" max="1" width="35.5666666666667" customWidth="1"/>
    <col min="2" max="4" width="22.9833333333333" customWidth="1"/>
    <col min="5" max="5" width="39.7" customWidth="1"/>
  </cols>
  <sheetData>
    <row r="1" ht="18.75" customHeight="1" spans="1:5">
      <c r="A1" s="1" t="s">
        <v>58</v>
      </c>
      <c r="B1" s="1" t="s">
        <v>58</v>
      </c>
      <c r="C1" s="1" t="s">
        <v>58</v>
      </c>
      <c r="D1" s="1" t="s">
        <v>58</v>
      </c>
      <c r="E1" s="2" t="s">
        <v>28</v>
      </c>
    </row>
    <row r="2" ht="47.25" customHeight="1" spans="1:5">
      <c r="A2" s="3" t="s">
        <v>312</v>
      </c>
      <c r="B2" s="3"/>
      <c r="C2" s="3"/>
      <c r="D2" s="3"/>
      <c r="E2" s="3"/>
    </row>
    <row r="3" ht="18.75" customHeight="1" spans="1:5">
      <c r="A3" s="4" t="str">
        <f>"单位名称："&amp;"鲁甸县红十字会"</f>
        <v>单位名称：鲁甸县红十字会</v>
      </c>
      <c r="B3" s="4"/>
      <c r="C3" s="4"/>
      <c r="D3" s="4"/>
      <c r="E3" s="2" t="s">
        <v>39</v>
      </c>
    </row>
    <row r="4" ht="18.75" customHeight="1" spans="1:5">
      <c r="A4" s="9" t="s">
        <v>313</v>
      </c>
      <c r="B4" s="9" t="s">
        <v>158</v>
      </c>
      <c r="C4" s="9"/>
      <c r="D4" s="9"/>
      <c r="E4" s="9" t="s">
        <v>314</v>
      </c>
    </row>
    <row r="5" ht="18.75" customHeight="1" spans="1:5">
      <c r="A5" s="9"/>
      <c r="B5" s="9" t="s">
        <v>67</v>
      </c>
      <c r="C5" s="9" t="s">
        <v>70</v>
      </c>
      <c r="D5" s="9" t="s">
        <v>285</v>
      </c>
      <c r="E5" s="9"/>
    </row>
    <row r="6" ht="18.75" customHeight="1" spans="1:5">
      <c r="A6" s="9">
        <v>1</v>
      </c>
      <c r="B6" s="9">
        <v>2</v>
      </c>
      <c r="C6" s="9">
        <v>3</v>
      </c>
      <c r="D6" s="9">
        <v>4</v>
      </c>
      <c r="E6" s="9" t="s">
        <v>315</v>
      </c>
    </row>
    <row r="7" ht="18.75" customHeight="1" spans="1:5">
      <c r="A7" s="18" t="s">
        <v>316</v>
      </c>
      <c r="B7" s="13"/>
      <c r="C7" s="13"/>
      <c r="D7" s="13"/>
      <c r="E7" s="13"/>
    </row>
    <row r="8" customHeight="1" spans="1:1">
      <c r="A8" t="s">
        <v>317</v>
      </c>
    </row>
  </sheetData>
  <mergeCells count="5">
    <mergeCell ref="A2:E2"/>
    <mergeCell ref="A3:D3"/>
    <mergeCell ref="B4:D4"/>
    <mergeCell ref="A4:A5"/>
    <mergeCell ref="E4:E5"/>
  </mergeCells>
  <pageMargins left="0.75" right="0.75" top="1" bottom="1" header="0.5" footer="0.5"/>
  <pageSetup paperSize="1" pageOrder="overThenDown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7"/>
  <sheetViews>
    <sheetView showZeros="0" workbookViewId="0">
      <selection activeCell="A11" sqref="A11"/>
    </sheetView>
  </sheetViews>
  <sheetFormatPr defaultColWidth="8.85" defaultRowHeight="15" customHeight="1" outlineLevelRow="6"/>
  <cols>
    <col min="1" max="1" width="36.8416666666667" customWidth="1"/>
    <col min="2" max="10" width="13.5666666666667" customWidth="1"/>
  </cols>
  <sheetData>
    <row r="1" ht="30" customHeight="1" spans="1:10">
      <c r="A1" s="1"/>
      <c r="B1" s="1"/>
      <c r="C1" s="1"/>
      <c r="D1" s="1"/>
      <c r="E1" s="1"/>
      <c r="F1" s="1"/>
      <c r="G1" s="1"/>
      <c r="H1" s="1"/>
      <c r="I1" s="1"/>
      <c r="J1" s="2" t="s">
        <v>30</v>
      </c>
    </row>
    <row r="2" ht="28.5" customHeight="1" spans="1:10">
      <c r="A2" s="3" t="s">
        <v>318</v>
      </c>
      <c r="B2" s="3"/>
      <c r="C2" s="3"/>
      <c r="D2" s="3"/>
      <c r="E2" s="3"/>
      <c r="F2" s="3"/>
      <c r="G2" s="3"/>
      <c r="H2" s="3"/>
      <c r="I2" s="3"/>
      <c r="J2" s="3"/>
    </row>
    <row r="3" ht="24.75" customHeight="1" spans="1:10">
      <c r="A3" s="4" t="str">
        <f>"单位名称："&amp;"鲁甸县红十字会"</f>
        <v>单位名称：鲁甸县红十字会</v>
      </c>
      <c r="B3" s="4"/>
      <c r="C3" s="4"/>
      <c r="D3" s="4"/>
      <c r="E3" s="4"/>
      <c r="F3" s="4"/>
      <c r="G3" s="4"/>
      <c r="H3" s="4"/>
      <c r="I3" s="1"/>
      <c r="J3" s="1"/>
    </row>
    <row r="4" ht="22.5" customHeight="1" spans="1:10">
      <c r="A4" s="27" t="s">
        <v>234</v>
      </c>
      <c r="B4" s="28" t="s">
        <v>235</v>
      </c>
      <c r="C4" s="28" t="s">
        <v>236</v>
      </c>
      <c r="D4" s="28" t="s">
        <v>237</v>
      </c>
      <c r="E4" s="28" t="s">
        <v>238</v>
      </c>
      <c r="F4" s="6" t="s">
        <v>239</v>
      </c>
      <c r="G4" s="28" t="s">
        <v>240</v>
      </c>
      <c r="H4" s="6" t="s">
        <v>241</v>
      </c>
      <c r="I4" s="6" t="s">
        <v>242</v>
      </c>
      <c r="J4" s="28" t="s">
        <v>243</v>
      </c>
    </row>
    <row r="5" ht="24" customHeight="1" spans="1:10">
      <c r="A5" s="29" t="s">
        <v>319</v>
      </c>
      <c r="B5" s="30" t="s">
        <v>320</v>
      </c>
      <c r="C5" s="30" t="s">
        <v>321</v>
      </c>
      <c r="D5" s="30" t="s">
        <v>322</v>
      </c>
      <c r="E5" s="30" t="s">
        <v>315</v>
      </c>
      <c r="F5" s="31" t="s">
        <v>323</v>
      </c>
      <c r="G5" s="30" t="s">
        <v>324</v>
      </c>
      <c r="H5" s="31" t="s">
        <v>325</v>
      </c>
      <c r="I5" s="31" t="s">
        <v>326</v>
      </c>
      <c r="J5" s="30" t="s">
        <v>327</v>
      </c>
    </row>
    <row r="6" ht="24.75" customHeight="1" spans="1:10">
      <c r="A6" s="32" t="s">
        <v>316</v>
      </c>
      <c r="B6" s="24" t="s">
        <v>58</v>
      </c>
      <c r="C6" s="24" t="s">
        <v>58</v>
      </c>
      <c r="D6" s="24" t="s">
        <v>58</v>
      </c>
      <c r="E6" s="24" t="s">
        <v>58</v>
      </c>
      <c r="F6" s="24" t="s">
        <v>58</v>
      </c>
      <c r="G6" s="24" t="s">
        <v>58</v>
      </c>
      <c r="H6" s="24" t="s">
        <v>58</v>
      </c>
      <c r="I6" s="24" t="s">
        <v>58</v>
      </c>
      <c r="J6" s="24" t="s">
        <v>58</v>
      </c>
    </row>
    <row r="7" customHeight="1" spans="1:1">
      <c r="A7" t="s">
        <v>317</v>
      </c>
    </row>
  </sheetData>
  <mergeCells count="2">
    <mergeCell ref="A2:J2"/>
    <mergeCell ref="A3:H3"/>
  </mergeCells>
  <pageMargins left="0.75" right="0.75" top="1" bottom="1" header="0.5" footer="0.5"/>
  <pageSetup paperSize="1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H9"/>
  <sheetViews>
    <sheetView showZeros="0" workbookViewId="0">
      <selection activeCell="C12" sqref="C12"/>
    </sheetView>
  </sheetViews>
  <sheetFormatPr defaultColWidth="8.85" defaultRowHeight="15" customHeight="1" outlineLevelCol="7"/>
  <cols>
    <col min="1" max="1" width="27.4166666666667" customWidth="1"/>
    <col min="2" max="8" width="18.9916666666667" customWidth="1"/>
  </cols>
  <sheetData>
    <row r="1" ht="18.75" customHeight="1" spans="1:8">
      <c r="A1" s="1"/>
      <c r="B1" s="1"/>
      <c r="C1" s="1"/>
      <c r="D1" s="1"/>
      <c r="E1" s="1"/>
      <c r="F1" s="1"/>
      <c r="G1" s="1"/>
      <c r="H1" s="2" t="s">
        <v>32</v>
      </c>
    </row>
    <row r="2" ht="39.75" customHeight="1" spans="1:8">
      <c r="A2" s="3" t="s">
        <v>328</v>
      </c>
      <c r="B2" s="3"/>
      <c r="C2" s="3"/>
      <c r="D2" s="3"/>
      <c r="E2" s="3"/>
      <c r="F2" s="3"/>
      <c r="G2" s="3"/>
      <c r="H2" s="3"/>
    </row>
    <row r="3" ht="18.75" customHeight="1" spans="1:8">
      <c r="A3" s="4" t="str">
        <f>"单位名称："&amp;"鲁甸县红十字会"</f>
        <v>单位名称：鲁甸县红十字会</v>
      </c>
      <c r="B3" s="4"/>
      <c r="C3" s="4"/>
      <c r="D3" s="1"/>
      <c r="E3" s="1"/>
      <c r="F3" s="1"/>
      <c r="G3" s="1"/>
      <c r="H3" s="1"/>
    </row>
    <row r="4" ht="18.75" customHeight="1" spans="1:8">
      <c r="A4" s="21" t="s">
        <v>151</v>
      </c>
      <c r="B4" s="21" t="s">
        <v>329</v>
      </c>
      <c r="C4" s="21" t="s">
        <v>330</v>
      </c>
      <c r="D4" s="21" t="s">
        <v>331</v>
      </c>
      <c r="E4" s="21" t="s">
        <v>332</v>
      </c>
      <c r="F4" s="22" t="s">
        <v>333</v>
      </c>
      <c r="G4" s="22"/>
      <c r="H4" s="22"/>
    </row>
    <row r="5" ht="18.75" customHeight="1" spans="1:8">
      <c r="A5" s="21"/>
      <c r="B5" s="21"/>
      <c r="C5" s="21"/>
      <c r="D5" s="21"/>
      <c r="E5" s="21"/>
      <c r="F5" s="23" t="s">
        <v>283</v>
      </c>
      <c r="G5" s="23" t="s">
        <v>334</v>
      </c>
      <c r="H5" s="23" t="s">
        <v>335</v>
      </c>
    </row>
    <row r="6" ht="18.75" customHeight="1" spans="1:8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</row>
    <row r="7" ht="18.75" customHeight="1" spans="1:8">
      <c r="A7" s="24"/>
      <c r="B7" s="24" t="s">
        <v>58</v>
      </c>
      <c r="C7" s="24" t="s">
        <v>58</v>
      </c>
      <c r="D7" s="24" t="s">
        <v>58</v>
      </c>
      <c r="E7" s="24" t="s">
        <v>58</v>
      </c>
      <c r="F7" s="25"/>
      <c r="G7" s="13"/>
      <c r="H7" s="13"/>
    </row>
    <row r="8" ht="18.75" customHeight="1" spans="1:8">
      <c r="A8" s="24"/>
      <c r="B8" s="24"/>
      <c r="C8" s="24"/>
      <c r="D8" s="24"/>
      <c r="E8" s="18"/>
      <c r="F8" s="25"/>
      <c r="G8" s="13"/>
      <c r="H8" s="13"/>
    </row>
    <row r="9" customHeight="1" spans="1:1">
      <c r="A9" s="26" t="s">
        <v>336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75" right="0.75" top="1" bottom="1" header="0.5" footer="0.5"/>
  <pageSetup paperSize="1" pageOrder="overThenDown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9"/>
  <sheetViews>
    <sheetView showZeros="0" workbookViewId="0">
      <selection activeCell="E20" sqref="E20"/>
    </sheetView>
  </sheetViews>
  <sheetFormatPr defaultColWidth="8.85" defaultRowHeight="15" customHeight="1"/>
  <cols>
    <col min="1" max="1" width="25.5666666666667" customWidth="1"/>
    <col min="2" max="2" width="23.4166666666667" customWidth="1"/>
    <col min="3" max="3" width="21.275" customWidth="1"/>
    <col min="4" max="4" width="16.5666666666667" customWidth="1"/>
    <col min="5" max="5" width="21.275" customWidth="1"/>
    <col min="6" max="6" width="16.5666666666667" customWidth="1"/>
    <col min="7" max="11" width="21.7" customWidth="1"/>
  </cols>
  <sheetData>
    <row r="1" ht="18.75" customHeight="1" spans="1:11">
      <c r="A1" s="1" t="s">
        <v>58</v>
      </c>
      <c r="B1" s="1" t="s">
        <v>58</v>
      </c>
      <c r="C1" s="1" t="s">
        <v>58</v>
      </c>
      <c r="D1" s="1" t="s">
        <v>58</v>
      </c>
      <c r="E1" s="1" t="s">
        <v>58</v>
      </c>
      <c r="F1" s="1" t="s">
        <v>58</v>
      </c>
      <c r="G1" s="1" t="s">
        <v>58</v>
      </c>
      <c r="H1" s="1" t="s">
        <v>58</v>
      </c>
      <c r="I1" s="1" t="s">
        <v>58</v>
      </c>
      <c r="J1" s="1" t="s">
        <v>58</v>
      </c>
      <c r="K1" s="2" t="s">
        <v>34</v>
      </c>
    </row>
    <row r="2" ht="27.75" customHeight="1" spans="1:11">
      <c r="A2" s="3" t="s">
        <v>337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1.75" customHeight="1" spans="1:11">
      <c r="A3" s="4" t="str">
        <f>"单位名称："&amp;"鲁甸县红十字会"</f>
        <v>单位名称：鲁甸县红十字会</v>
      </c>
      <c r="B3" s="4"/>
      <c r="C3" s="4"/>
      <c r="D3" s="4"/>
      <c r="E3" s="4"/>
      <c r="F3" s="4"/>
      <c r="G3" s="4"/>
      <c r="H3" s="4"/>
      <c r="I3" s="4"/>
      <c r="J3" s="4"/>
      <c r="K3" s="2" t="s">
        <v>39</v>
      </c>
    </row>
    <row r="4" ht="18.75" customHeight="1" spans="1:11">
      <c r="A4" s="5" t="s">
        <v>223</v>
      </c>
      <c r="B4" s="5" t="s">
        <v>153</v>
      </c>
      <c r="C4" s="5" t="s">
        <v>224</v>
      </c>
      <c r="D4" s="5" t="s">
        <v>154</v>
      </c>
      <c r="E4" s="5" t="s">
        <v>155</v>
      </c>
      <c r="F4" s="5" t="s">
        <v>156</v>
      </c>
      <c r="G4" s="5" t="s">
        <v>157</v>
      </c>
      <c r="H4" s="17" t="s">
        <v>67</v>
      </c>
      <c r="I4" s="6" t="s">
        <v>338</v>
      </c>
      <c r="J4" s="6"/>
      <c r="K4" s="6"/>
    </row>
    <row r="5" ht="24" customHeight="1" spans="1:11">
      <c r="A5" s="5"/>
      <c r="B5" s="5"/>
      <c r="C5" s="5"/>
      <c r="D5" s="5"/>
      <c r="E5" s="5"/>
      <c r="F5" s="5"/>
      <c r="G5" s="5"/>
      <c r="H5" s="17"/>
      <c r="I5" s="8" t="s">
        <v>70</v>
      </c>
      <c r="J5" s="8" t="s">
        <v>71</v>
      </c>
      <c r="K5" s="8" t="s">
        <v>72</v>
      </c>
    </row>
    <row r="6" ht="18.75" customHeight="1" spans="1:11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</row>
    <row r="7" ht="21.75" customHeight="1" spans="1:11">
      <c r="A7" s="18"/>
      <c r="B7" s="18" t="s">
        <v>58</v>
      </c>
      <c r="C7" s="18" t="s">
        <v>58</v>
      </c>
      <c r="D7" s="18" t="s">
        <v>58</v>
      </c>
      <c r="E7" s="18" t="s">
        <v>58</v>
      </c>
      <c r="F7" s="18" t="s">
        <v>58</v>
      </c>
      <c r="G7" s="18" t="s">
        <v>58</v>
      </c>
      <c r="H7" s="13"/>
      <c r="I7" s="13"/>
      <c r="J7" s="13"/>
      <c r="K7" s="18"/>
    </row>
    <row r="8" ht="21.75" customHeight="1" spans="1:11">
      <c r="A8" s="18" t="s">
        <v>339</v>
      </c>
      <c r="B8" s="18"/>
      <c r="C8" s="18"/>
      <c r="D8" s="18"/>
      <c r="E8" s="18"/>
      <c r="F8" s="18"/>
      <c r="G8" s="18"/>
      <c r="H8" s="13"/>
      <c r="I8" s="13"/>
      <c r="J8" s="13"/>
      <c r="K8" s="18"/>
    </row>
    <row r="9" ht="21.75" customHeight="1" spans="1:11">
      <c r="A9" s="19" t="s">
        <v>340</v>
      </c>
      <c r="B9" s="19"/>
      <c r="C9" s="19"/>
      <c r="D9" s="19"/>
      <c r="E9" s="19"/>
      <c r="F9" s="19"/>
      <c r="G9" s="19"/>
      <c r="H9" s="20"/>
      <c r="I9" s="20"/>
      <c r="J9" s="20"/>
      <c r="K9" s="19"/>
    </row>
  </sheetData>
  <mergeCells count="13">
    <mergeCell ref="A2:K2"/>
    <mergeCell ref="A3:J3"/>
    <mergeCell ref="I4:K4"/>
    <mergeCell ref="A8:G8"/>
    <mergeCell ref="A9:B9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1" bottom="1" header="0.5" footer="0.5"/>
  <pageSetup paperSize="1" pageOrder="overThenDown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9"/>
  <sheetViews>
    <sheetView showZeros="0" workbookViewId="0">
      <selection activeCell="E8" sqref="E8"/>
    </sheetView>
  </sheetViews>
  <sheetFormatPr defaultColWidth="8.85" defaultRowHeight="15" customHeight="1" outlineLevelCol="6"/>
  <cols>
    <col min="1" max="7" width="24.425" customWidth="1"/>
  </cols>
  <sheetData>
    <row r="1" ht="18.75" customHeight="1" spans="1:7">
      <c r="A1" s="1" t="s">
        <v>58</v>
      </c>
      <c r="B1" s="1" t="s">
        <v>58</v>
      </c>
      <c r="C1" s="1" t="s">
        <v>58</v>
      </c>
      <c r="D1" s="1" t="s">
        <v>58</v>
      </c>
      <c r="E1" s="1" t="s">
        <v>58</v>
      </c>
      <c r="F1" s="1" t="s">
        <v>58</v>
      </c>
      <c r="G1" s="2" t="s">
        <v>36</v>
      </c>
    </row>
    <row r="2" ht="34.5" customHeight="1" spans="1:7">
      <c r="A2" s="3" t="s">
        <v>341</v>
      </c>
      <c r="B2" s="3"/>
      <c r="C2" s="3"/>
      <c r="D2" s="3"/>
      <c r="E2" s="3"/>
      <c r="F2" s="3"/>
      <c r="G2" s="3"/>
    </row>
    <row r="3" ht="18.75" customHeight="1" spans="1:7">
      <c r="A3" s="4" t="str">
        <f>"单位名称："&amp;"鲁甸县红十字会"</f>
        <v>单位名称：鲁甸县红十字会</v>
      </c>
      <c r="B3" s="4"/>
      <c r="C3" s="4"/>
      <c r="D3" s="4"/>
      <c r="E3" s="4"/>
      <c r="F3" s="4"/>
      <c r="G3" s="2" t="s">
        <v>39</v>
      </c>
    </row>
    <row r="4" ht="18.75" customHeight="1" spans="1:7">
      <c r="A4" s="5" t="s">
        <v>224</v>
      </c>
      <c r="B4" s="5" t="s">
        <v>223</v>
      </c>
      <c r="C4" s="5" t="s">
        <v>153</v>
      </c>
      <c r="D4" s="5" t="s">
        <v>342</v>
      </c>
      <c r="E4" s="6" t="s">
        <v>70</v>
      </c>
      <c r="F4" s="6"/>
      <c r="G4" s="6"/>
    </row>
    <row r="5" ht="18.75" customHeight="1" spans="1:7">
      <c r="A5" s="5"/>
      <c r="B5" s="5"/>
      <c r="C5" s="5"/>
      <c r="D5" s="5"/>
      <c r="E5" s="7" t="s">
        <v>343</v>
      </c>
      <c r="F5" s="8" t="s">
        <v>344</v>
      </c>
      <c r="G5" s="8" t="s">
        <v>345</v>
      </c>
    </row>
    <row r="6" ht="18.75" customHeight="1" spans="1:7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</row>
    <row r="7" ht="22.5" customHeight="1" spans="1:7">
      <c r="A7" s="10" t="s">
        <v>82</v>
      </c>
      <c r="B7" s="11" t="s">
        <v>58</v>
      </c>
      <c r="C7" s="11" t="s">
        <v>58</v>
      </c>
      <c r="D7" s="12" t="s">
        <v>58</v>
      </c>
      <c r="E7" s="13">
        <v>90000</v>
      </c>
      <c r="F7" s="13"/>
      <c r="G7" s="13"/>
    </row>
    <row r="8" ht="26.25" customHeight="1" spans="1:7">
      <c r="A8" s="10" t="s">
        <v>58</v>
      </c>
      <c r="B8" s="11" t="s">
        <v>346</v>
      </c>
      <c r="C8" s="11" t="s">
        <v>229</v>
      </c>
      <c r="D8" s="14" t="s">
        <v>347</v>
      </c>
      <c r="E8" s="13">
        <v>90000</v>
      </c>
      <c r="F8" s="13"/>
      <c r="G8" s="13"/>
    </row>
    <row r="9" ht="18.75" customHeight="1" spans="1:7">
      <c r="A9" s="15" t="s">
        <v>220</v>
      </c>
      <c r="B9" s="15"/>
      <c r="C9" s="15"/>
      <c r="D9" s="16" t="s">
        <v>58</v>
      </c>
      <c r="E9" s="13">
        <v>90000</v>
      </c>
      <c r="F9" s="13"/>
      <c r="G9" s="13"/>
    </row>
  </sheetData>
  <mergeCells count="8">
    <mergeCell ref="A2:G2"/>
    <mergeCell ref="A3:F3"/>
    <mergeCell ref="E4:G4"/>
    <mergeCell ref="A9:D9"/>
    <mergeCell ref="A4:A5"/>
    <mergeCell ref="B4:B5"/>
    <mergeCell ref="C4:C5"/>
    <mergeCell ref="D4:D5"/>
  </mergeCells>
  <pageMargins left="0.75" right="0.75" top="1" bottom="1" header="0.5" footer="0.5"/>
  <pageSetup paperSize="1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目录</vt:lpstr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县对下转移支付预算表09-1</vt:lpstr>
      <vt:lpstr>县对下转移支付绩效目标表09-2</vt:lpstr>
      <vt:lpstr>新增资产配置表10</vt:lpstr>
      <vt:lpstr>上级转移支付补助项目支出预算表11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2026-06-22T02:01:00Z</dcterms:created>
  <dcterms:modified xsi:type="dcterms:W3CDTF">2026-06-23T01:25:31Z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F746D9C82B0A445EA173D538443CA77C_12</vt:lpwstr>
  </property>
  <property fmtid="{D5CDD505-2E9C-101B-9397-08002B2CF9AE}" pid="3" name="KSOProductBuildVer">
    <vt:lpwstr>2052-12.8.2.15091</vt:lpwstr>
  </property>
</Properties>
</file>