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workbookProtection workbookPassword="A7AD" lockStructure="1"/>
  <bookViews>
    <workbookView windowWidth="27945" windowHeight="12375" tabRatio="933"/>
  </bookViews>
  <sheets>
    <sheet name="附件1-1.部门整体支出单位自评表" sheetId="5" r:id="rId1"/>
    <sheet name="附件1-2.部门整体支出绩效目标完成情况表" sheetId="7" r:id="rId2"/>
    <sheet name="附件2-3.项目支出汇总表" sheetId="15" state="hidden" r:id="rId3"/>
    <sheet name="1.红河州红十字专项经费" sheetId="9" state="hidden" r:id="rId4"/>
    <sheet name="2.会议经费" sheetId="29" state="hidden" r:id="rId5"/>
    <sheet name="附件3-2.项目部门绩效目标表" sheetId="10" state="hidden" r:id="rId6"/>
    <sheet name="附件3-3.项目部门绩效评价评分表" sheetId="11" state="hidden" r:id="rId7"/>
    <sheet name="附件3-4.项目资金使用情况表" sheetId="12" state="hidden" r:id="rId8"/>
    <sheet name="附件3-5.补助类项目实施情况表" sheetId="13" state="hidden" r:id="rId9"/>
    <sheet name="附件3-5.建设类项目实施情况表" sheetId="14" state="hidden" r:id="rId10"/>
    <sheet name="附件5.2020年度项目支出绩效自评表" sheetId="4" state="hidden" r:id="rId11"/>
  </sheets>
  <definedNames>
    <definedName name="_xlnm._FilterDatabase" localSheetId="0" hidden="1">'附件1-1.部门整体支出单位自评表'!$A$10:$XEZ$42</definedName>
    <definedName name="_xlnm.Print_Titles" localSheetId="6">'附件3-3.项目部门绩效评价评分表'!$3:$3</definedName>
    <definedName name="_xlnm.Print_Titles" localSheetId="7">'附件3-4.项目资金使用情况表'!$4:$4</definedName>
    <definedName name="_xlnm.Print_Area" localSheetId="8">'附件3-5.补助类项目实施情况表'!$A$1:$E$24</definedName>
    <definedName name="_xlnm.Print_Titles" localSheetId="8">'附件3-5.补助类项目实施情况表'!$4:$6</definedName>
    <definedName name="_xlnm.Print_Area" localSheetId="9">'附件3-5.建设类项目实施情况表'!$A$1:$J$15</definedName>
    <definedName name="_xlnm.Print_Titles" localSheetId="9">'附件3-5.建设类项目实施情况表'!$3:$3</definedName>
    <definedName name="_xlnm._FilterDatabase" localSheetId="9" hidden="1">'附件3-5.建设类项目实施情况表'!$B$1:$AQ$14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<sst xmlns="http://schemas.openxmlformats.org/spreadsheetml/2006/main" count="789" uniqueCount="516">
  <si>
    <t>附件1：</t>
  </si>
  <si>
    <t>红河州红十字会2025年度部门整体支出绩效单位自评表</t>
  </si>
  <si>
    <t>部门名称（盖章）</t>
  </si>
  <si>
    <t>红河州红十字会</t>
  </si>
  <si>
    <t>自评得分</t>
  </si>
  <si>
    <t>自评等级</t>
  </si>
  <si>
    <r>
      <rPr>
        <sz val="12"/>
        <color rgb="FF000000"/>
        <rFont val="Wingdings 2"/>
        <charset val="134"/>
      </rPr>
      <t>R</t>
    </r>
    <r>
      <rPr>
        <sz val="12"/>
        <color rgb="FF000000"/>
        <rFont val="方正黑体_GBK"/>
        <charset val="134"/>
      </rPr>
      <t>优     □良     □中     □差</t>
    </r>
  </si>
  <si>
    <t>部门预算资金  （万元）</t>
  </si>
  <si>
    <t>部门年度支出</t>
  </si>
  <si>
    <t>年初预算数</t>
  </si>
  <si>
    <r>
      <rPr>
        <sz val="10"/>
        <rFont val="方正黑体_GBK"/>
        <charset val="134"/>
      </rPr>
      <t>预算调整数</t>
    </r>
    <r>
      <rPr>
        <sz val="9"/>
        <rFont val="方正黑体_GBK"/>
        <charset val="134"/>
      </rPr>
      <t>（调增为“＋”；调减为“－”）</t>
    </r>
  </si>
  <si>
    <t>全年收入决算数</t>
  </si>
  <si>
    <t>全年支出决算数</t>
  </si>
  <si>
    <t>执行率</t>
  </si>
  <si>
    <t>年度资金总额</t>
  </si>
  <si>
    <t>基本支出年度资金总额</t>
  </si>
  <si>
    <t>项目支出</t>
  </si>
  <si>
    <t>其中：当年财政拨款</t>
  </si>
  <si>
    <t xml:space="preserve">           其他资金</t>
  </si>
  <si>
    <t>一级
指标</t>
  </si>
  <si>
    <t>二级
指标</t>
  </si>
  <si>
    <t>三级指标</t>
  </si>
  <si>
    <t>指标分值</t>
  </si>
  <si>
    <t>指标解释</t>
  </si>
  <si>
    <t>指标说明</t>
  </si>
  <si>
    <t>评分标准</t>
  </si>
  <si>
    <t>得分简述</t>
  </si>
  <si>
    <t>扣分原因</t>
  </si>
  <si>
    <t>投入（15分）</t>
  </si>
  <si>
    <t>目标设定
（7分）</t>
  </si>
  <si>
    <t>整体绩效目标设定</t>
  </si>
  <si>
    <t>部门是否制定了年度预算整体绩效目标；整体绩效目标制定依据是否充分，是否与部门履职、年度工作任务相符；整体绩效目标是否清晰、细化、可衡量。</t>
  </si>
  <si>
    <t>评价要点：
①是否符合国家法律法规、国民经济和社会发展总体规划；
②是否符合部门“三定”方案确定的职责；
③是否符合部门制定的中长期实施规划；
④是否符合部门年度工作任务。</t>
  </si>
  <si>
    <t>设有整体绩效目标2分；目标设定依据充分符合客观实际1分；目标清晰、细化1分；目标可衡量1分。</t>
  </si>
  <si>
    <t>整体绩效目标与部门实际情况相符，目标充分细化、量化。</t>
  </si>
  <si>
    <t>项目绩效目标设定</t>
  </si>
  <si>
    <t>是否科学、合理设立了项目绩效目标；目标明确；目标细化；目标量化。</t>
  </si>
  <si>
    <t>评价要点：
①绩效目标是否经过充分调查研究、论证和科学、合理测算；
①是否将部门整体的绩效目标细化分解为具体量化的项目；
③是否与部门年度的任务数或计划数相对应；是否与本年度部门预算资金相匹配。</t>
  </si>
  <si>
    <t>项目均设有绩效目标1分；目标科学合理0.5分；目标明确0.5分；目标细化0.5分；目标量化0.5分。</t>
  </si>
  <si>
    <t>绩效目标经充分内部讨论、论证，测算合理，进行了充分细化、量化，目标任务数与预算资金匹配程度较高。</t>
  </si>
  <si>
    <t>预算配置
（8分）</t>
  </si>
  <si>
    <t>预算编制科学性</t>
  </si>
  <si>
    <t>部门（单位）本年度预算编制是否完整，是否与履职目标相匹配，编制依据是否充分。</t>
  </si>
  <si>
    <t>评价要点：                                                            ①预算编制是否与履职目标紧密衔接；
②依据是否充分、数据是否详实、结构是否细化。</t>
  </si>
  <si>
    <t>①预算编制与履职目标衔接紧密得1分，预算支出与履职目标无关每项扣0.2分，扣完为止；
②预算编制依据充分、数据详实得1分，无依据或数据不实每项扣0.2分，扣完为止。</t>
  </si>
  <si>
    <t>预算编制与履职目标衔接紧密、依据充分，数据详实、细化。</t>
  </si>
  <si>
    <t>基本支出保障</t>
  </si>
  <si>
    <t>根据审计报告及其他检查报告披露或抽查情况，项目支出中存在列支基本支出内容，或基本支出留有缺口。</t>
  </si>
  <si>
    <t>①基本支出预算是否能够保障机构正常运转；
②人员工资、日常公用经费、其它完成部门职能任务所必须的支出，是否存在缺口；
③是否存在预算编制时就考虑用项目资金弥补公用经费不足的情况。</t>
  </si>
  <si>
    <t>①基本支出预算能够保障机构正常运转（2分）；
②人员工资、日常公用经费、其它完成部门职能任务所必须的支出无缺口（0.5分）；
③不存在预算编制时就考虑用项目资金弥补公用经费不足的情况（0.5分）。</t>
  </si>
  <si>
    <t>未发现项目支出中列支基本支出内容或基本支出留有缺口的情况，基本支出对机构正常运转保障程度较高。</t>
  </si>
  <si>
    <t>重点支出保障率</t>
  </si>
  <si>
    <t>部门（单位）本年度预算安排的重点项目支出与部门项目总支出的比率，用以反映和考核部门（单位）对履行主要职责或完成重点任务的保障程度。</t>
  </si>
  <si>
    <t>评价要点：                                                   重点支出保障率=（重点项目支出/项目总支出）×100%。
重点项目支出：部门（单位）年度预算安排的，与本部门履职和发展密切相关、具有明显社会和经济影响、党委政府关心或社会比较关注的项目支出总额。
项目总支出：部门（单位）年度预算安排的项目支出总额。</t>
  </si>
  <si>
    <t>重点支出保障率得分=重点支出安排率*标准分3分。</t>
  </si>
  <si>
    <t xml:space="preserve">2025年本部门项目预算资金为13.45万元，其中重点项目预算资金为13.45万元，重点支出保障率为100.00%。
</t>
  </si>
  <si>
    <t>过程（20分）</t>
  </si>
  <si>
    <t>预算执行
（8分）</t>
  </si>
  <si>
    <t>预算执行率</t>
  </si>
  <si>
    <t>部门是否按照财政部门的要求，采取切实有效的措施，全面加快预算执行进度，用以反映和考核部门预算执行的及时性和均衡性程度。</t>
  </si>
  <si>
    <t>评价要点：
预算执行率=[预算执行数/预算数]×100%。
预算执行数：部门本年度实际执行的预算数。
预算数：财政部门批复的本年度部门预算数。</t>
  </si>
  <si>
    <t>①完成预算执行支出进度9月30日前≥80%得1分，未达到不得分；
②完成预算执行支出进度11月30日前≥90%得1分，未达到不得分。</t>
  </si>
  <si>
    <t>9月30日前预算执行支出进度为81.6%；11月30日前预算执行支出进度为91.48%.</t>
  </si>
  <si>
    <t>结转结余变动率</t>
  </si>
  <si>
    <t>部门（单位）本年度结转结余资金总额与上年度结转结余资金总额的变动比率，用以反映和考核部门（单位）对控制结转结余资金的努力程度。</t>
  </si>
  <si>
    <t>评价要点：
结转结余变动率=[（本年度累计结转结余资金总额-上年度累计结转结余资金总额）/上年度累计结转结余资金总额]×100%。</t>
  </si>
  <si>
    <t>结转结余变动率≤0%时得满分；每超1%扣0.5分，扣完为止。</t>
  </si>
  <si>
    <t>上年度结转结余为0.00元，本年度结转结余为0.00元。</t>
  </si>
  <si>
    <t>“三公经费”变动率</t>
  </si>
  <si>
    <t>部门（单位）本年度“三公经费”预算数与上年度“三公经费”预算数的变动比率，用以反映和考核部门（单位）对控制重点行政成本的努力程度。</t>
  </si>
  <si>
    <t>评价要点：                                                        “三公经费”变动率=[（本年度“三公经费”总额-上年度“三公经费”总额）/上年度“三公经费”总额]×100%。
“三公经费”：年度的因公出国（境）费、公务车辆购置及运行费和公务招待费支出。</t>
  </si>
  <si>
    <t>①“三公经费”变动率≤0%时，得1分；
②“三公经费”变动率＞0%时，得0分。</t>
  </si>
  <si>
    <t xml:space="preserve">2024年“三公经费”预算数6.37万元，2025年“三公经费”预算数2.90万元。“三公经费”变动率为-54.47%。
</t>
  </si>
  <si>
    <t>“三公经费”控制率</t>
  </si>
  <si>
    <t>部门（单位）本年度“三公经费”实际支出数与当年预算安排数的比率，用以反映和考核部门（单位）对“三公经费”的实际控制程度。</t>
  </si>
  <si>
    <t>评价要点：
“三公经费”控制率=（“三公经费”实际支出数/“三公经费”预算安排数）×100%。</t>
  </si>
  <si>
    <t>“三公经费”控制率≤100%（1分）；每超1%扣0.5分，扣完为止。</t>
  </si>
  <si>
    <t xml:space="preserve">2025年“三公经费”预算数2.90万元，实际支出数为0.59万元，“三公经费”控制率20.34%。
</t>
  </si>
  <si>
    <t>政府采购执行率</t>
  </si>
  <si>
    <t>部门（单位）本年度实际政府采购金额与年初政府采购预算的比率，用以反映和考核部门（单位）政府采购预算执行情况。</t>
  </si>
  <si>
    <t>评价要点：
政府采购执行率=（实际采购金额/采购预算数）×100%；
政府采购预算：采购机关根据事业发展计划和行政任务编制的、并经过规定程序批准的年度政府采购计划。</t>
  </si>
  <si>
    <t>政府采购率=政府采购预算执行率*标准分1分；最高分1分。</t>
  </si>
  <si>
    <t>2025年发生采购经费支出67155元，年初预算采购经费39600元，采购执行率169.58%</t>
  </si>
  <si>
    <t>收入合规</t>
  </si>
  <si>
    <t>部门（单位）收入依据是否充分、来源是否合规，是否符合“放管服”改革要求和减税降费要求。</t>
  </si>
  <si>
    <t>评价要点：
①收入依据是否充分、来源是否合规；                         ②是否符合“放管服”改革要求和减税降费要求。</t>
  </si>
  <si>
    <t>合规率100%得1分；合规率每下降0.5%，扣0.5分，扣完为止。</t>
  </si>
  <si>
    <t>2025年收入均为财政拨款，所有收入依据充分、来源合规，符合“放管服”改革要求和减税降费要求。</t>
  </si>
  <si>
    <t>支出合规</t>
  </si>
  <si>
    <t>部门（单位）使用预算资金是否符合相关的预算财务管理制度的规定，用以反映和考核部门（单位）预算资金的规范运行情况。</t>
  </si>
  <si>
    <t>评价要点：
①是否符合国家财经法规和财务管理制度规定以及有关专项资金管理办法的规定；
②资金的拨付是否有完整的审批程序和手续；
③项目的重大开支是否经过评估论证；
④是否符合部门预算批复的用途；
⑤是否存在截留、挤占、挪用、虚列支出等情况。</t>
  </si>
  <si>
    <t>合规率100%得1分；每下降0.5%，扣0.5分，扣完为止。</t>
  </si>
  <si>
    <t>2025年支出符合国家财经法规和财务管理制度规定以及有关专项资金管理办法的规定；资金的拨付有完整的审批程序和手续；项目的重大开支经过评估论证；无截留、挤占、挪用、虚列支出等情况。</t>
  </si>
  <si>
    <t>预算绩效管理（8分）</t>
  </si>
  <si>
    <t>管理制度健全性</t>
  </si>
  <si>
    <t>部门（单位）为加强预算管理、规范财务行为而制定的管理制度是否健全完整，用以反映和考核部门（单位）预算管理制度对完成主要职责或促进事业发展的保障情况。</t>
  </si>
  <si>
    <t>评价要点：
①是否制定或具有预算绩效管理办法、财务管理制度、会计核算制度等；
②是否制定或具有项目支出管理办法或制度、规定；
③是否建立部门支出内控制度或相应措施；
④管理办法、制度、措施是否得到有效执行。</t>
  </si>
  <si>
    <t>每发现一项问题，扣0.5分，扣完为止。</t>
  </si>
  <si>
    <t>已制定或具有预算绩效管理办法、财务管理制度、会计核算制度、项目支出管理办法、内控制度等，并且相关管理办法、制度、措施得到有效执行。</t>
  </si>
  <si>
    <t>落实绩效主体责任</t>
  </si>
  <si>
    <t>是否按照全面实施预算绩效管理相关要求落实部门主体责任，并且有效开展部门预算绩效工作。</t>
  </si>
  <si>
    <t>评价要点：                                                  ①是否成立部门预算绩效管理工作领导小组；                       ②是否开展事前绩效评估、绩效目标管理、绩效运行监控、绩效评价等工作。</t>
  </si>
  <si>
    <t>已成立部门预算绩效管理工作领导小组，并积极开展事前绩效评估、绩效目标管理、绩效运行监控、绩效评价等工作。</t>
  </si>
  <si>
    <t>整改落实</t>
  </si>
  <si>
    <t>是否对近三年内人大、纪检监察、审计、财政等部门各项检查、绩效评价等发现的问题进行有效整改。</t>
  </si>
  <si>
    <t>评价要点：                                                       是否对近三年内人大、纪检监察、审计、财政等部门各项检查、绩效评价等发现的问题进行规范整改。</t>
  </si>
  <si>
    <t>没发现问题或发现问题已积极制定措施全部整改的，得3分；部分整改的，视整改情况得1.5分；未整改的，得0分。</t>
  </si>
  <si>
    <t>已按照相关要求对审计、纪检监察等部门提出的问题进行了整改。</t>
  </si>
  <si>
    <t>资料、信息报送、预决算公开的及时性</t>
  </si>
  <si>
    <t>部门（单位）是否按照规定时间及时收集、整理、分析与部门整体段性资金支出及绩效目标完成相关的数据、信息并上报、预算决算公开，用以反映和考核部门（单位）日常管理规范性。</t>
  </si>
  <si>
    <t>评价要点：
①在实现部门绩效目标过程中，是否按照绩效评价通知要求及时收集、整理、分析与部门整体阶段性资金支出及绩效目标完成相关的数据。</t>
  </si>
  <si>
    <t>①及时收集、整理、分析与部门整体阶段性资金支出及绩效目标完成相关的数据、信息并上报、预决算及时公开得1分；
②未按时上报每推延一天扣0.2分，扣完为止；
③不上报或上报上报资料质量较差，严重影响绩效评价进度不得分；</t>
  </si>
  <si>
    <t>2025年已按照规定时间、内容及时收集、整理、分析与部门整体段性资金支出及绩效目标完成相关的数据、信息并上报，按时限要求公开单位预算决算信息。</t>
  </si>
  <si>
    <t>资产管理
（4分）</t>
  </si>
  <si>
    <t>资产管理制度健全性</t>
  </si>
  <si>
    <t>部门（单位）为加强资产管理、规范资产管理行为而制定的管理制度是否健全完整，用以反映和考核部门（单位）资产管理制度对完成主要职责或促进社会发展的保障情况。</t>
  </si>
  <si>
    <t>评价要点：
①是否已制定或具有资产管理制度；                                                                                                                                  ②相关资金管理制度是否合法、合规、完整；
③相关资产管理制度是否得到有效执行。</t>
  </si>
  <si>
    <t>本部门按照内部控制制度要求，及时制定了《固定资产管理制度》《固定资产使用管理流程》以及与资金管理相关的各项制度，保证了单位资产和资金支付的管理要求。</t>
  </si>
  <si>
    <t>资产管理安全性</t>
  </si>
  <si>
    <t>部门（单位）的资产是否保存完整、使用合规、配置合理、处置规范、收入及时足额上缴，用以反映和考核部门（单位）资产安全运行情况。</t>
  </si>
  <si>
    <t>评价要点：
①资产保存是否完整；
②资产配置是否合理；
③资产处置是否规范；
④资产账务管理是否合规，是否帐实相符；
⑤资产是否有偿使用及处置收入及时足额上缴。</t>
  </si>
  <si>
    <t>所有资产保存完整，资产配置合理，资产处置范，资产账务管理合规，帐实相符，资产有偿使用已收入及时足额上缴国库。</t>
  </si>
  <si>
    <t>固定资产利用率</t>
  </si>
  <si>
    <t>部门（单位）实际在用固定资产总额与所有固定资产总额的比率，用以反映和考核部门固定资产使用效率程度。</t>
  </si>
  <si>
    <t>评价要点：
固定资产利用率=（实际在用固定资产总额/所有固定资产总额）×100%。</t>
  </si>
  <si>
    <t>①固定资产利用率≥90%（1分）；
②每低一个百分点扣0.5分，扣完为止。</t>
  </si>
  <si>
    <t>2025年无闲置固定资产，固定资产利用率100.00%。</t>
  </si>
  <si>
    <t>产出（35分）</t>
  </si>
  <si>
    <t>部门履职（35分）</t>
  </si>
  <si>
    <t>重点工作办结率</t>
  </si>
  <si>
    <t>部门（单位）年度重点工作实际完成数与交办或下达数的比率，用以反映部门（单位）对重点工作的办理落实程度。</t>
  </si>
  <si>
    <t>评价要点：
重点工作办结率=（重点工作实际完成数/交办或下达数）×100%。
重点工作是指党委、政府、人大、相关部门交办或下达的工作任务。</t>
  </si>
  <si>
    <t>重点工作办完成得分=重点工作办结率×标准分值（10分）</t>
  </si>
  <si>
    <t>2025年圆满完成州委、州政府、州人大及相关部门交办或下达的工作任务。重点工作办结率为100.00%</t>
  </si>
  <si>
    <t>实际完成率</t>
  </si>
  <si>
    <t>部门（单位）履行职责而实际完成工作数与计划工作数的比率，用以反映和考核部门（单位）履职工作任务目标的实现程度。</t>
  </si>
  <si>
    <t>评价要点：
根据附件2-2:部门整体支出绩效目标完成情况表进行评价
实际完成率=（实际完成工作数/计划工作数）×100%。
实际完成工作数：一定时期内部门实际完成工作任务的数量。
计划工作数：部门整体绩效目标确定的一定时期内预计完成工作任务的数量。</t>
  </si>
  <si>
    <t>该项得分=实际完成率*标准分值（10分）</t>
  </si>
  <si>
    <t>完成情况详见附件2：《部门整体支出绩效目标完成情况表》。</t>
  </si>
  <si>
    <t>完成及时率</t>
  </si>
  <si>
    <t>部门（单位）在规定时限内及时完成的实际工作数与计划工作数的比率,用以反映和考核部门履职时效目标的实现程度。</t>
  </si>
  <si>
    <t>评价要点：
根据附件2-2:部门整体支出绩效目标完成情况表进行评价
完成及时率=（及时完成实际工作数/计划工作数）×100%。
及时完成实际工作数：部门（单位）按照整体绩效目标确定的时限实际完成的工作任务数量。</t>
  </si>
  <si>
    <t>该项得分=完成及时率*标准分值（7分）</t>
  </si>
  <si>
    <t>质量达标率</t>
  </si>
  <si>
    <t>达到质量标准（绩效标准值）的实际工作数与计划工作数的比率,用以反映和考核部门履职质量目标的实现程度。</t>
  </si>
  <si>
    <t>评价要点：
根据附件2-2:部门整体支出绩效目标完成情况表进行评价
质量达标率=（质量达标实际工作数/计划工作数）×100%。
质量达标实际工作数：一定时期内部门实际完成工作数中达到部门绩效目标要求（绩效标准值）的工作任务数量。</t>
  </si>
  <si>
    <t>该项得分=质量达标率*标准分值（8分）</t>
  </si>
  <si>
    <t>效果（30分）</t>
  </si>
  <si>
    <t>履职效益（30分）</t>
  </si>
  <si>
    <t>经济效益</t>
  </si>
  <si>
    <t>部门（单位）履行职责对经济发展所带来的直接或间接影响。</t>
  </si>
  <si>
    <t>评价要点：
是否按照部门职责完成相关工作并产生直接或间接的经济效益。</t>
  </si>
  <si>
    <t>①达到全部预期指标，效益较为明显得（5分）；
②部分达成年度指标并具有一定效果得（3分）；
③部分达成年度指标但效果较差得（1分）。
④未完成任务不得分。</t>
  </si>
  <si>
    <t>本部门不涉及此项指标。</t>
  </si>
  <si>
    <t>社会效益</t>
  </si>
  <si>
    <t>部门（单位）履行职责对社会发展所带来的直接或间接影响。</t>
  </si>
  <si>
    <t>评价要点：
是否按照部门职责完成相关工作并产生直接或间接的社会效益。</t>
  </si>
  <si>
    <t>通过本部门履职，达到全部预期指标，效益较为明显。</t>
  </si>
  <si>
    <t>生态效益或可持续影响</t>
  </si>
  <si>
    <t>部门（单位）履行职责所带来的直接或间接的生态效益或可持续影响。</t>
  </si>
  <si>
    <t>评价要点：
是否按照部门职责完成相关工作并产生直接或间接的生态效益或可持续影响。</t>
  </si>
  <si>
    <t>行政效能</t>
  </si>
  <si>
    <t>反映部门履职过程中的廉政情况。</t>
  </si>
  <si>
    <t>评价要点：                                                       ①预算年度中部门是否发生过违纪违法情况；                       ②对违法违法行为的处理情况等。</t>
  </si>
  <si>
    <t>未发生廉政问题，该项得5分；凡发生廉政问题的，此项不得分，且终评结果等级不能评定为优。</t>
  </si>
  <si>
    <t>预算年度中部门未发生过违纪违法情况。</t>
  </si>
  <si>
    <t>社会公众或服务对象满意度</t>
  </si>
  <si>
    <t>社会公众或部门（单位）的服务对象对部门履职效果的满意程度。</t>
  </si>
  <si>
    <t>评价要点：
采取社会调查的方式。
社会公众或服务对象是指部门（单位）履行职责而影响到的部门、群体或个人。</t>
  </si>
  <si>
    <t>按收集到的满意度情况得分：≥90分，得10分；&gt;90分≧80分，得7分；&gt;80分≧70分，得5分；&gt;70分≧60分，得3分；&lt;60分得1分。</t>
  </si>
  <si>
    <t>社会公众或部门（单位）的服务对象对本单位履职较满意。</t>
  </si>
  <si>
    <t>总分</t>
  </si>
  <si>
    <t>自评得分合计</t>
  </si>
  <si>
    <t>其他需要说明的事项</t>
  </si>
  <si>
    <t>备注：1.基本支出包含年度支出总额和上年结转资金总额
      2.当年州级财政拨款资金包括：年初预算财政拨款、预算调整资金、政府性基金预算、国有资本经营预算、非税返还资金等；
      3.其他组资金包括经营性收入、上解收入等；
      4.执行率=实际支出总金额/实际收入金额*100%；
      5.实际支出包含单位实际支出及拨付至下级单位或市县资金。</t>
  </si>
  <si>
    <t xml:space="preserve">联系人：陈建 </t>
  </si>
  <si>
    <t>联系电话：13388733003</t>
  </si>
  <si>
    <t>填报日期：2026年3月20日</t>
  </si>
  <si>
    <t>附件2：</t>
  </si>
  <si>
    <t>红河州红十字会2025年度部门整体支出绩效目标完成情况表</t>
  </si>
  <si>
    <t>部门名称</t>
  </si>
  <si>
    <t>填报人</t>
  </si>
  <si>
    <t xml:space="preserve">陈建 </t>
  </si>
  <si>
    <t>联系电话</t>
  </si>
  <si>
    <t>年度总体目标</t>
  </si>
  <si>
    <t>一是筹备召开红河州红十字会第六届理事会第四次会议。二是指导好县市红十字会改革工作，依法增设监事会，进一步完善理事会决策、执委会执行、监事会监督的治理结构，形成决策、执行、监督相互制约的运行机制。三是积极推进红十字事业新发展。①持续抓好备灾救灾工作。为保障红河州备灾救灾中心和红河州生命健康安全体验馆的正常运行，计划在2025年接收、分发总会、省红十字会下拨救灾救助物资，以及社会各界捐赠救灾、救助物资600万元；②持续抓好应急救护知识培训工作。计划在2025年开展培训40期，2000人；③强化应急救援队伍建设。计划在2025年开展一次有针对性的应急救援实战演练，提高应急救援队参与应急救援的能力和水平；④进一步加强基层组织建设。计划在2025年新增基层组织25家以上；⑤进一步加大对“三献”工作的宣传动员力度。加大与融媒体中心和高校的交流合作力度，积极开展形式多样的活动，多渠道加大“三献”工作宣传。计划2025年新增造血干细胞采样入库260人份以上，人体器官捐献报名登记志愿者累计达1,200人以上，积极动员更多的志愿者加入到无偿献血队伍中来。⑥多渠道、多形式广泛动员汇集社会各界爱心力量，积极探索应用互联网、微信等载体开展网络筹资，2025年计划完成筹资800万元。⑦积极发挥红十字会民间外交工作。积极开展与省内外红十字会和越南接边地区地方红十字间的交流与合作。四是切实强化干部队伍建设。</t>
  </si>
  <si>
    <t>绩效指标</t>
  </si>
  <si>
    <t>一级指标</t>
  </si>
  <si>
    <t>二级指标</t>
  </si>
  <si>
    <t>年度指标值</t>
  </si>
  <si>
    <t>全年执行情况</t>
  </si>
  <si>
    <t>调整后绩效目标</t>
  </si>
  <si>
    <t>绩效目标完成情况</t>
  </si>
  <si>
    <t>偏差原因分析</t>
  </si>
  <si>
    <t>完成情况简述</t>
  </si>
  <si>
    <t>全部完成</t>
  </si>
  <si>
    <t>部分完成</t>
  </si>
  <si>
    <t>未完成</t>
  </si>
  <si>
    <t>经费
保障</t>
  </si>
  <si>
    <t>制度
保障</t>
  </si>
  <si>
    <t>人员
保障</t>
  </si>
  <si>
    <t>硬件条
件保障</t>
  </si>
  <si>
    <t>其他</t>
  </si>
  <si>
    <t>原因
说明</t>
  </si>
  <si>
    <t>产
出
指
标</t>
  </si>
  <si>
    <t>数量指标</t>
  </si>
  <si>
    <t>物资出入库数量</t>
  </si>
  <si>
    <t>≥600万元</t>
  </si>
  <si>
    <t>201.46万元</t>
  </si>
  <si>
    <t>✔</t>
  </si>
  <si>
    <t>没有突发灾害，捐赠物资的爱心企业较少，加之年内上级红十字会给予的救助物资也少，各种原因叠加导致出入库物资比上年减少</t>
  </si>
  <si>
    <t>物资出入库数量年度指标值为“≥600万元”，实际完成值为“201.46万元”，完成年度指标值的33.58%。</t>
  </si>
  <si>
    <t>普及救护知识培训人数</t>
  </si>
  <si>
    <t>≥2000人次</t>
  </si>
  <si>
    <t>7193人次</t>
  </si>
  <si>
    <t>普及救护知识培训人数年度指标值为“≥2000人”，实际完成值为“7193人”，完成年度指标值的359.65%。</t>
  </si>
  <si>
    <t>募捐筹资金额</t>
  </si>
  <si>
    <t>≥800万元</t>
  </si>
  <si>
    <t>674.06万元</t>
  </si>
  <si>
    <t>地方经济不景气，爱心企业和人士捐赠意愿不强烈，导致年内捐赠款物价值下降</t>
  </si>
  <si>
    <t>募捐筹资金额年度指标值为“≥800万元”，实际完成值为“674.06万元”，完成年度指标值的84.26%。</t>
  </si>
  <si>
    <t>采集造血干细胞血样人份</t>
  </si>
  <si>
    <t>≥260人</t>
  </si>
  <si>
    <t>350人</t>
  </si>
  <si>
    <t>招募造血干细胞志愿者人数年度指标值为“≥260人”，实际完成值为“350人”，完成年度指标值的134.62%。</t>
  </si>
  <si>
    <t>招募人体器官和遗体捐献志愿者人数</t>
  </si>
  <si>
    <t>≥1200人</t>
  </si>
  <si>
    <t>1077人</t>
  </si>
  <si>
    <t>依据省红十字会下达12项重点任务要求，该项目目标为1000人，故按目标开展工作所致。</t>
  </si>
  <si>
    <t>招募人体器官和遗体捐献志愿者人数年度指标值为“≥2600人”，实际完成值为“1077人”，完成年度指标值的89.75%。</t>
  </si>
  <si>
    <t>新增基层组织</t>
  </si>
  <si>
    <t>≥25个</t>
  </si>
  <si>
    <t>3个</t>
  </si>
  <si>
    <t>依据省红十字会下达目标数3个的任务开展工作</t>
  </si>
  <si>
    <t>新增基层组织年度指标值为“≥25个”，实际完成值为“3个”，完成年度指标值的12%。</t>
  </si>
  <si>
    <t>绩效管理咨询</t>
  </si>
  <si>
    <t>≥1次</t>
  </si>
  <si>
    <t>0次</t>
  </si>
  <si>
    <t>≥0次</t>
  </si>
  <si>
    <t>因财政缩减资金导致预算未安排此项工作经费</t>
  </si>
  <si>
    <t>绩效管理咨询年度指标值为“≥1次”，实际完成值为“0次”，完成年度指标值的0%。</t>
  </si>
  <si>
    <t>质量指标</t>
  </si>
  <si>
    <t>普及救护知识培训合格率</t>
  </si>
  <si>
    <t>≥90%</t>
  </si>
  <si>
    <t>普及救护知识培训合格率年度指标值为“≥90%”，实际完成值为“90.00%”，完成年度指标值的100.00%。</t>
  </si>
  <si>
    <t>救助人数完成率</t>
  </si>
  <si>
    <t>救助人数完成率年度指标值为“≥90%”，实际完成值为“90.00%”，完成年度指标值的100.00%。</t>
  </si>
  <si>
    <t>时效指标</t>
  </si>
  <si>
    <t>完成预算执行支出进度（9月30日前）</t>
  </si>
  <si>
    <t>≥80%</t>
  </si>
  <si>
    <t>完成预算执行支出进度（9月30日前）年度指标值为“≥80%”，实际完成值为“81.6%”，完成年度指标值的100.00%。</t>
  </si>
  <si>
    <t>完成预算执行支出进度（11月30日前）</t>
  </si>
  <si>
    <t>完成预算执行支出进度（11月30日前）年度指标值为“≥90%”，实际完成值为“91.48%”，完成年度指标值的100%。</t>
  </si>
  <si>
    <t>争取上级款物价值指标值</t>
  </si>
  <si>
    <t>≥100万元</t>
  </si>
  <si>
    <t>174.99万元</t>
  </si>
  <si>
    <t>争取上级资金指标值年度指标值为“≥100万元”，实际完成值为“174.99万元”，完成年度指标值的174.99%。</t>
  </si>
  <si>
    <t>成本指标</t>
  </si>
  <si>
    <t>经济成本指标</t>
  </si>
  <si>
    <t>≤35元/人</t>
  </si>
  <si>
    <t>35元/人</t>
  </si>
  <si>
    <t>经济成本指标年度指标值为“≤35元/人”，实际完成值为“35元/人”，完成年度指标值的100.00%。</t>
  </si>
  <si>
    <t>效
益
指
标</t>
  </si>
  <si>
    <t>社会效益指标</t>
  </si>
  <si>
    <t>公众满意度</t>
  </si>
  <si>
    <t>公众满意度年度指标值为“=80%”，实际完成值为“80.00%”，完成年度指标值的100.00%。</t>
  </si>
  <si>
    <t>救助困境人群数量</t>
  </si>
  <si>
    <t>=20000人</t>
  </si>
  <si>
    <t>28380人</t>
  </si>
  <si>
    <t>救助贫困人群数量年度指标值为“＞20000人”，实际完成值为“28380人”，完成年度指标值的141.90%。</t>
  </si>
  <si>
    <t>可持续影响指标</t>
  </si>
  <si>
    <t>纳入政府办实事民生工程指标</t>
  </si>
  <si>
    <t>≥85%</t>
  </si>
  <si>
    <t>纳入政府办实事民生工程指标。</t>
  </si>
  <si>
    <t>满意度指标</t>
  </si>
  <si>
    <t>服务对象满意度指标</t>
  </si>
  <si>
    <t>救助对象满意度</t>
  </si>
  <si>
    <t>救助对象满意度达80%。</t>
  </si>
  <si>
    <t xml:space="preserve">备注：本表中绩效目标实现情况范围包括部门整体支出绩效目标及项目支出绩效目标实现情况，其中，项目具体范围为州级财政资金安排项目、由州本级及下属二级预算单位、县市部门或州级其他单位共同使用的所有资金（一般公共预算、上级转移支付资金、政府性基金预算、国有资本经营预算、其他资金、结转资金等）项目；
   </t>
  </si>
  <si>
    <t>红河哈尼族彝族自治州住房和城乡建设局2024年度项目支出汇总表</t>
  </si>
  <si>
    <t>序号</t>
  </si>
  <si>
    <t>财政部门资金管理科室</t>
  </si>
  <si>
    <t>政策（项目）主管部门</t>
  </si>
  <si>
    <t>政策（项目）名称</t>
  </si>
  <si>
    <t>项目类型</t>
  </si>
  <si>
    <t>是否为政府采购、政府购买服务项目</t>
  </si>
  <si>
    <t>项目支出金额（万元）</t>
  </si>
  <si>
    <t>备注</t>
  </si>
  <si>
    <t>政策类</t>
  </si>
  <si>
    <t>项目类</t>
  </si>
  <si>
    <t>总额</t>
  </si>
  <si>
    <t>其中：州级财政资金</t>
  </si>
  <si>
    <t>其他资金（含上级拨付、自有资金等）</t>
  </si>
  <si>
    <t>附件1-1：</t>
  </si>
  <si>
    <t>红河州红十字会2024年度项目支出绩效单位自评表</t>
  </si>
  <si>
    <t>项目名称</t>
  </si>
  <si>
    <t>红河州红十字专项经费</t>
  </si>
  <si>
    <t>类型</t>
  </si>
  <si>
    <r>
      <rPr>
        <sz val="11"/>
        <color theme="1"/>
        <rFont val="Wingdings 2"/>
        <charset val="134"/>
      </rPr>
      <t>R</t>
    </r>
    <r>
      <rPr>
        <sz val="11"/>
        <color theme="1"/>
        <rFont val="方正黑体_GBK"/>
        <charset val="134"/>
      </rPr>
      <t>一般公共预算                      
□政府性基金预算             
□社会保险基金预算          
□国有资本经营预算</t>
    </r>
    <r>
      <rPr>
        <sz val="11"/>
        <color theme="1"/>
        <rFont val="Wingdings 2"/>
        <charset val="134"/>
      </rPr>
      <t xml:space="preserve"> 
</t>
    </r>
    <r>
      <rPr>
        <sz val="11"/>
        <color theme="1"/>
        <rFont val="方正黑体_GBK"/>
        <charset val="134"/>
      </rPr>
      <t>□政府投资基金项目</t>
    </r>
    <r>
      <rPr>
        <sz val="11"/>
        <color theme="1"/>
        <rFont val="Wingdings 2"/>
        <charset val="134"/>
      </rPr>
      <t xml:space="preserve"> 
</t>
    </r>
    <r>
      <rPr>
        <sz val="11"/>
        <color theme="1"/>
        <rFont val="方正黑体_GBK"/>
        <charset val="134"/>
      </rPr>
      <t>□政府和社会资本合作（PPP）                          
□政府购买服务项目                                  
□地方政府债务项目</t>
    </r>
    <r>
      <rPr>
        <sz val="11"/>
        <color theme="1"/>
        <rFont val="Wingdings 2"/>
        <charset val="134"/>
      </rPr>
      <t xml:space="preserve"> 
</t>
    </r>
    <r>
      <rPr>
        <sz val="11"/>
        <color theme="1"/>
        <rFont val="方正黑体_GBK"/>
        <charset val="134"/>
      </rPr>
      <t>□其他</t>
    </r>
    <r>
      <rPr>
        <u/>
        <sz val="11"/>
        <color theme="1"/>
        <rFont val="方正黑体_GBK"/>
        <charset val="134"/>
      </rPr>
      <t xml:space="preserve">                  </t>
    </r>
  </si>
  <si>
    <r>
      <rPr>
        <sz val="11"/>
        <color theme="1"/>
        <rFont val="Wingdings"/>
        <charset val="134"/>
      </rPr>
      <t>þ</t>
    </r>
    <r>
      <rPr>
        <sz val="11"/>
        <color theme="1"/>
        <rFont val="方正黑体_GBK"/>
        <charset val="134"/>
      </rPr>
      <t>优  □良 □中  □差</t>
    </r>
  </si>
  <si>
    <t>项目负责人</t>
  </si>
  <si>
    <t>陈建</t>
  </si>
  <si>
    <t>主管部门（盖章）</t>
  </si>
  <si>
    <t>项目实施单位（盖章）</t>
  </si>
  <si>
    <t>项目资金（万元）</t>
  </si>
  <si>
    <t>金额</t>
  </si>
  <si>
    <t>执行率（10%）</t>
  </si>
  <si>
    <t>得分</t>
  </si>
  <si>
    <t>－</t>
  </si>
  <si>
    <t xml:space="preserve">     上年结转资金</t>
  </si>
  <si>
    <t>其他资金</t>
  </si>
  <si>
    <t>预期目标</t>
  </si>
  <si>
    <t>实际完成情况</t>
  </si>
  <si>
    <t>一是提高救灾仓库物资的安全，增强面对突发应急灾害救援的能力，年内完成救灾救助物资出入库600万元；二是广泛开展应急救护知识培训。年内开展培训不低于40期，2000人；三是开展人道救助。年内开展“博爱送万家”、“博爱助医”和博爱助学”等人道救助活动，预计救助贫困群体20,000人，投入救助款物100万元以上；四是开展“三献”工作，招募造血干细胞志愿者数量260人次，招募登记人体器官和遗体捐献志愿者数量3,000人，新增基层组织26家以上。五是通过开展人道资源动员工作，年内预计完成各项人道资源动员款物600万元；六是积极发挥民间外交作用，根据工作需要与省内外红十字会和越南接边地区地方红十字间开展交流合作；七是聘请有资质的第三方机构对我会的预算绩效管理和捐赠合同（协议）进行咨询服务。</t>
  </si>
  <si>
    <t>2024年完成物资出入库576.63万元；普及救护知识培训19982人；募捐筹资1119.64万元；招募造血干细胞志愿者368人；招募人体器官和遗体捐献志愿者1321人；新增基层组织26个；绩效管理咨询4次；普及救护知识培训合格率90.00%；救助人数完成率90.00%。</t>
  </si>
  <si>
    <t>绩效指标
（90%）</t>
  </si>
  <si>
    <t>实际完成值</t>
  </si>
  <si>
    <t>产出指标（50%）</t>
  </si>
  <si>
    <t>576.63万元</t>
  </si>
  <si>
    <t>物资出入库数量年度指标值为“≥600万元”，实际完成值为“576.63万元”，完成年度指标值的96.11%。</t>
  </si>
  <si>
    <t>≥2000人</t>
  </si>
  <si>
    <t>19982人</t>
  </si>
  <si>
    <t>普及救护知识培训人数年度指标值为“≥2000人”，实际完成值为“19982人”，完成年度指标值的999.10%。</t>
  </si>
  <si>
    <t>1119.64万元</t>
  </si>
  <si>
    <t>募捐筹资金额年度指标值为“≥800万元”，实际完成值为“1119.64万元”，完成年度指标值的139.96%。</t>
  </si>
  <si>
    <t>招募造血干细胞志愿者人数</t>
  </si>
  <si>
    <t>368人</t>
  </si>
  <si>
    <t>招募造血干细胞志愿者人数年度指标值为“≥260人”，实际完成值为“368人”，完成年度指标值的141.54%。</t>
  </si>
  <si>
    <t>≥2600人</t>
  </si>
  <si>
    <t>1321人</t>
  </si>
  <si>
    <t>招募人体器官和遗体捐献志愿者人数年度指标值为“≥2600人”，实际完成值为“1321人”，完成年度指标值的50.81%。</t>
  </si>
  <si>
    <t>26个</t>
  </si>
  <si>
    <t>新增基层组织年度指标值为“≥25个”，实际完成值为“26个”，完成年度指标值的104.00%。</t>
  </si>
  <si>
    <t>≥4次</t>
  </si>
  <si>
    <t>4次</t>
  </si>
  <si>
    <t>绩效管理咨询年度指标值为“≥4次”，实际完成值为“4次”，完成年度指标值的100.00%。</t>
  </si>
  <si>
    <t>完成预算执行支出进度</t>
  </si>
  <si>
    <t>9月30日前≥80%</t>
  </si>
  <si>
    <t>完成预算执行支出进度年度指标值为“9月30日前≥80%”，实际完成值为“39.65%”，完成年度指标值的49.56%。</t>
  </si>
  <si>
    <t>11月30日前≥90%</t>
  </si>
  <si>
    <t>完成预算执行支出进度年度指标值为“11月30日前≥90%”，实际完成值为“100.00%”，完成年度指标值的102.99%。</t>
  </si>
  <si>
    <t>争取上级资金指标值</t>
  </si>
  <si>
    <t>472.28万元</t>
  </si>
  <si>
    <t>争取上级资金指标值年度指标值为“≥100万元”，实际完成值为“472.28万元”，完成年度指标值的472.28%。</t>
  </si>
  <si>
    <t>效益指标（30%）</t>
  </si>
  <si>
    <t>社会效益
指标</t>
  </si>
  <si>
    <t>=80%</t>
  </si>
  <si>
    <t>救助贫困人群数量</t>
  </si>
  <si>
    <t>＞20000人</t>
  </si>
  <si>
    <t>26312人</t>
  </si>
  <si>
    <t>救助贫困人群数量年度指标值为“＞20000人”，实际完成值为“26312人”，完成年度指标值的131.56%。</t>
  </si>
  <si>
    <t>=85%</t>
  </si>
  <si>
    <t>纳入政府办实事民生工程指标年度指标值为“=85%”，实际完成值为“85.00%”，完成年度指标值的100.00%。</t>
  </si>
  <si>
    <t>满意度指标（10%）</t>
  </si>
  <si>
    <t>救助对象满意度年度指标值为“=80%”，实际完成值为“80.00%”，完成年度指标值的100.00%。</t>
  </si>
  <si>
    <t>90分</t>
  </si>
  <si>
    <t>得分合计</t>
  </si>
  <si>
    <t>其中含2023年项目，因收入未达预期，转列预拨经费，并入今年核算，金额为13.51万元。</t>
  </si>
  <si>
    <t>联系人：</t>
  </si>
  <si>
    <t>联系电话：</t>
  </si>
  <si>
    <t>填报日期：</t>
  </si>
  <si>
    <t>填表说明：</t>
  </si>
  <si>
    <t>1、自评得分：预算执行率实际得分（满分10分）+绩效指标实际完成得分（满分90分，其中：产出指标50分、效益指标30分、满意度指标10分）。
2、评价得分≥90分，等级为“优”；80分≤评价得分＜90分，等级为“良”；60分≤评价得分＜80分，等级为“中”；评价得分＜60分，等级为“差”。
3、全年执行数为“全年支出数”，可以根据决算表去取数。
4、“绩效指标完成情况”行可按本表格式自行增减，根据修改完善后的设定的绩效指标填报产出数量、产出质量、产出时效、产出成本以及经济效益、社会效益、生态效益、可持续影响、满意度等内容。
5、指标分值根据修完完善的绩效目标表中的“评扣分标准”填列。
6、涉及评分的“实际完成值”“完成情况简述”为必填选项。</t>
  </si>
  <si>
    <t>附件1-2：</t>
  </si>
  <si>
    <t>会议经费</t>
  </si>
  <si>
    <t>根据《中国红十字会章程》有关规定，经州委分管领导同意，决定召开红河州红十字会第六届理事会第三次会议，预计参会人数77人。</t>
  </si>
  <si>
    <t>根据《中国红十字会章程》有关规定，经州委分管领导同意，召开红河州红十字会第六届理事会第三次会议，参会人数77人，成本控制有效，与会人员满意度较高。</t>
  </si>
  <si>
    <t>会议人次</t>
  </si>
  <si>
    <t>&lt;=77人次</t>
  </si>
  <si>
    <t>77人次</t>
  </si>
  <si>
    <t>会议人次年度指标值为“&lt;=77人次”，实际完成值为“77人次”，完成年度指标值的100.00%。</t>
  </si>
  <si>
    <t>会议天数</t>
  </si>
  <si>
    <t>&lt;=1.00天</t>
  </si>
  <si>
    <t>1.00天</t>
  </si>
  <si>
    <t>会议天数年度指标值为“&lt;=1.00天”，实际完成值为“1.00天”，完成年度指标值的100.00%。</t>
  </si>
  <si>
    <t>是否纳入年度计划</t>
  </si>
  <si>
    <t>=是/否</t>
  </si>
  <si>
    <t>是</t>
  </si>
  <si>
    <t>是否纳入年度计划年度指标值为“=是/否”，实际完成值为“是”，完成年度指标值的100.00%。</t>
  </si>
  <si>
    <t>成本控制率</t>
  </si>
  <si>
    <t>&gt;=80%</t>
  </si>
  <si>
    <t>成本控制率年度指标值为“&gt;=80%”，实际完成值为“100.00%”，完成年度指标值的125.00%。</t>
  </si>
  <si>
    <t>服务对象满意度</t>
  </si>
  <si>
    <t>参会人员满意度</t>
  </si>
  <si>
    <t>&gt;=90%</t>
  </si>
  <si>
    <t>参会人员满意度年度指标值为“&gt;=90%”，实际完成值为“100.00%”，完成年度指标值的111.11%。</t>
  </si>
  <si>
    <t>无其他需要说明的事项。</t>
  </si>
  <si>
    <t>附件3-2.</t>
  </si>
  <si>
    <t>红河哈尼族彝族自治州住房和城乡建设局20XX年XX项目绩效目标表</t>
  </si>
  <si>
    <t>项目目标</t>
  </si>
  <si>
    <t>总体目标</t>
  </si>
  <si>
    <t>年度目标</t>
  </si>
  <si>
    <t>评（扣）分标准</t>
  </si>
  <si>
    <t>指标内容</t>
  </si>
  <si>
    <t>绩效指标值设定依据及数据来源</t>
  </si>
  <si>
    <t>指标性质</t>
  </si>
  <si>
    <t>指标值</t>
  </si>
  <si>
    <t>度量单位</t>
  </si>
  <si>
    <t>指标属性</t>
  </si>
  <si>
    <t>产出指标</t>
  </si>
  <si>
    <t/>
  </si>
  <si>
    <t>效益指标</t>
  </si>
  <si>
    <t>经济效益指标</t>
  </si>
  <si>
    <t>生态效益指标</t>
  </si>
  <si>
    <t>……</t>
  </si>
  <si>
    <t>附件3-3.</t>
  </si>
  <si>
    <t>红河哈尼族彝族自治州住房和城乡建设局20XX年度XX项目绩效评价评分表</t>
  </si>
  <si>
    <t>指标
分值</t>
  </si>
  <si>
    <t>得分及扣分简述</t>
  </si>
  <si>
    <t>评价得分</t>
  </si>
  <si>
    <t>决策（15分）</t>
  </si>
  <si>
    <t>项目立项
（5分）</t>
  </si>
  <si>
    <t>项目立项充分性</t>
  </si>
  <si>
    <t>项目立项是否符合法律法规、相据关政策、发展规划以及部门职责，用以反映和考核项目立项依据情况。</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</si>
  <si>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t>
  </si>
  <si>
    <t>①项目立项符合国家法律法规、国民经济发展规划和相关政策，得0.4分，反之不得分；
②项目立项符合行业发展规划和政策要求，得0.4分，反之不得分；
③项目立项与部门职责范围相符，属于部门履职所需，得0.4分，反之不得分;
④项目属于公共财政支持范围，是否符合中央、地方事权支出责任划分原则，得0.4分，反之不得分;
⑤项目是否与相关部门同类项目或部门内部相关项目重复，得0.4分，反之不得分。</t>
  </si>
  <si>
    <t>项目立项规范性</t>
  </si>
  <si>
    <t>项目申请、设立过程是否符合相关要求，用以反映和考核项目立项的规范情况。</t>
  </si>
  <si>
    <t>评价要点：
①项目是否按照规定的程序申请设立;
②审批文件、材料是否符合相关要求;
③事前是否已经过必要的可行性研究、专家论证、风险评估、绩效评估、集体决策。</t>
  </si>
  <si>
    <t>①项目按照规定的程序申请设立，得1分，反之不得分;
②审批文件、材料符合相关要求，得1分，反之不得分;
③事前已经过必要的可行性研究、专家论证、风险评估、绩效评估、集体决策，得1分，反之不得分。</t>
  </si>
  <si>
    <t>绩效目标（5分）</t>
  </si>
  <si>
    <t>绩效目标合理性</t>
  </si>
  <si>
    <t>项目所设定的绩效目标是否依据充分，是否符合客观实际，用以反映和考核项目绩效目标与项目实施的相符情况。</t>
  </si>
  <si>
    <t>评价要点：
①项目是否有绩效目标;
②项目绩效目标与实际工作内容是否
具有相关性;
③项目预期产出效益和效果是否符合正常的业绩水平;
④是否与预算确定的项目投资额或资金量相匹配。</t>
  </si>
  <si>
    <t>①项目是否有绩效目标，得0.5分，反之不得分;
②项目绩效目标与实际工作内容具有相关性，得0.5分，反之不得分;
③项目预期产出效益和效果符合正常的业绩水平，得0.5分，反之不得分;
④与预算确定的项目投资额或资金量相匹配，得0.5分，反之不得分。</t>
  </si>
  <si>
    <t>绩效指标明确性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</si>
  <si>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</si>
  <si>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t>
  </si>
  <si>
    <t>①将项目绩效目标细化分解为具体的绩效指标，得1分，反之不得分;
②通过清晰、可衡量的指标值予以体现，得1分，反之不得分;
③与项目目标任务数或计划数相对应，得1分，反之不得分。</t>
  </si>
  <si>
    <t>资金投入
（5分）</t>
  </si>
  <si>
    <t>资金预算科学性</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</si>
  <si>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</si>
  <si>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③预算额度测算依据是否充分，是否按照标准编制;
④预算确定的项目投资额或资金量是否与工作任务相匹配。</t>
  </si>
  <si>
    <t>①预算编制经过科学论证，得0.5分，反之不得分;
②预算内容与项目内容匹配，得0.5分，反之不得分;
③预算额度测算依据充分，按照标准编制，得0.5分，反之不得分;
④预算确定的项目投资额或资金量与工作任务相匹配，得0.5分，反之不得分。</t>
  </si>
  <si>
    <t>资金分配合理性</t>
  </si>
  <si>
    <t>项目预算资金分配是否有测算依据，与补助单位或地方实际是否相适应，用以反映和考核项目预算资金分配的科学性、合理性情况。</t>
  </si>
  <si>
    <t>评价要点：
①预算资金分配依据是否充分;
②资金分配额度是否合理，与项目单位或地方实际是否相适应。</t>
  </si>
  <si>
    <t>①预算资金分配依据充分，得1.5分，反之不得分;
②资金分配额度合理，与项目单位或地方实际相适应，得1.5分，反之不得分。</t>
  </si>
  <si>
    <t>资金管理
（10分）</t>
  </si>
  <si>
    <t>资金到位率</t>
  </si>
  <si>
    <t>实际到位资金与预算资金的比率，用以反映和考核资金落实情况对项目实施的总体保障程度。</t>
  </si>
  <si>
    <t>评价要点：
资金到位率=（实际到位资金/预算资金）×100%。
实际到位资金：一定时期（本年度或项目期）内落实到具体项目的资金。
预算资金：一定时期（本年度或项目期）内预算安排到具体项目的资金。</t>
  </si>
  <si>
    <t>得分=资金到位率*3分（满分3分）。</t>
  </si>
  <si>
    <t>项目预算资金是否按照计划执行，用以反映或考核项目预算执行情况。</t>
  </si>
  <si>
    <t>评价要点：
预算执行率=（实际支出资金/实际到位资金）×100%。
实际支出资金：一定时期（本年度或项目期）内项目实际拨付的资金。</t>
  </si>
  <si>
    <t>得分=预算执行率*3分（满分3分）。</t>
  </si>
  <si>
    <t>资金使用合规性</t>
  </si>
  <si>
    <t>项目资金使用是否符合相关的财务管理制度规定，用以反映和考核项目资金的规范运行情况。</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</si>
  <si>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t>
  </si>
  <si>
    <t>①符合国家财经法规和财务管理制度以及有关专项资金管理办法的规定得1分，反之不得分；
②资金的拨付有完整的审批程序和手续得1分，反之不得分；
③是符合项目预算批复或合同规定的用途得1分，反之不得分；
④不存在截留、挤占、挪用、虚列支出等情况得1分，反之不得分。</t>
  </si>
  <si>
    <t>组织实施
（10分）</t>
  </si>
  <si>
    <t>项目实施单位的财务和业务管理制度是否健全，用以反映和考核财务和业务管理制度对项目顺利实施的保障情况。</t>
  </si>
  <si>
    <t>评价要点：
①是否已制定或具有相应的财务和业务管理制度；
②财务和业务管理制度是否合法、合规、完整。</t>
  </si>
  <si>
    <t>①已制定或具有相应的财务和业务管理制度得3分，每发现一项未制定，扣除0.5分，扣完为止；
②财务和业务管理制度合法、合规、完整得2分，每发现一项不合法、合规、完整，扣除0.5分，扣完为止。</t>
  </si>
  <si>
    <t>制度执行有效性</t>
  </si>
  <si>
    <t>项目实施是否符合相关管理规定，用以反映和考核相关管理制度的有效执行情况。</t>
  </si>
  <si>
    <t>评价要点：
①是否遵守相关法律法规和相关管理规定；
②项目调整及支出调整手续是否完备；
③项目合同书、验收报告、技术鉴定等资料是否齐全并及时归档；
④项目实施的人员条件、场地设备、信息支撑等是否落实到位。</t>
  </si>
  <si>
    <t>①遵守相关法律法规和相关管理规定得2分，每发现一项不遵守扣除0.5分，扣完为止；
②项目调整及支出调整手续完备得1分，每发现一项调整手续不完备扣除0.5分，扣完为止；
③项目合同书、验收报告、技术鉴定等资料齐全并及时归档得1分，每发现一项资料不齐全或不及时归档扣除0.5分，扣完为止；
④项目实施的人员条件、场地设备、信息支撑等落实到位得1分，每发现一项不足以支撑项目实施的条件扣0.5分，扣完为止。</t>
  </si>
  <si>
    <t>产出数量
（10分）</t>
  </si>
  <si>
    <t>由部门根据项目绩效目标设定、项目实施的具体效益等自主三级指标、指标分值、指标解释、指标说明及评分标准，并进行增减。</t>
  </si>
  <si>
    <t>产出质量
（10分）</t>
  </si>
  <si>
    <t>产出时效
(10分）</t>
  </si>
  <si>
    <t>产出成本
（5分）</t>
  </si>
  <si>
    <t>项目效益（20分）</t>
  </si>
  <si>
    <t>根据项目绩效目标设定</t>
  </si>
  <si>
    <t>社会公众或服务对象满意度（10分）</t>
  </si>
  <si>
    <t>受益对象满意度</t>
  </si>
  <si>
    <t>对项目实施情况满意的问卷数量占所有问卷数量的比率，用以反映和考核项目实施后受益对象的满意度情况。</t>
  </si>
  <si>
    <t>评价要点：
受益对象对实施该项目的满意度。满意度≥90%时，得10分；
满意度＜90%时，受益对象满意度=调查问卷最终总得分/100*100%。</t>
  </si>
  <si>
    <t>得分=最终满意度分值*10分。</t>
  </si>
  <si>
    <t>合 计</t>
  </si>
  <si>
    <t>附件3-4.</t>
  </si>
  <si>
    <t>红河哈尼族彝族自治州住房和城乡建设局20XX年XX项目资金使用情况表</t>
  </si>
  <si>
    <t xml:space="preserve">                                                                                         单位：万元</t>
  </si>
  <si>
    <t>具体支出明细（项目）</t>
  </si>
  <si>
    <t>资金下达文件名及文号</t>
  </si>
  <si>
    <t>预算金额</t>
  </si>
  <si>
    <t>实际到位资金</t>
  </si>
  <si>
    <t>已使用资金</t>
  </si>
  <si>
    <t>结余资金</t>
  </si>
  <si>
    <t>结转资金</t>
  </si>
  <si>
    <t>累计结余资金</t>
  </si>
  <si>
    <t>累计结转资金</t>
  </si>
  <si>
    <t>注：该表可根据项目实际需要自行设计</t>
  </si>
  <si>
    <t>附件3-5.</t>
  </si>
  <si>
    <t>红河哈尼族彝族自治州住房和城乡建设局202X年XX项目实施情况表（补助类）</t>
  </si>
  <si>
    <t xml:space="preserve">                                                                             单位：人、户、元等</t>
  </si>
  <si>
    <t>项目补助对象</t>
  </si>
  <si>
    <t>XX项目内容</t>
  </si>
  <si>
    <t>任务数</t>
  </si>
  <si>
    <t>完成数</t>
  </si>
  <si>
    <t>完成比（%）</t>
  </si>
  <si>
    <t>合计</t>
  </si>
  <si>
    <t>注：该表可根据项目实际情况自行设计</t>
  </si>
  <si>
    <t>红河哈尼族彝族自治州住房和城乡建设局202X年XX项目实施情况表（建设类）</t>
  </si>
  <si>
    <t>项目    所在地</t>
  </si>
  <si>
    <t>项目投资（万元）</t>
  </si>
  <si>
    <t>项目计划开工时间</t>
  </si>
  <si>
    <t>项目计划完工时间</t>
  </si>
  <si>
    <t>项目实际开工时间</t>
  </si>
  <si>
    <t>项目实际完工时间</t>
  </si>
  <si>
    <t>项目总体进度</t>
  </si>
  <si>
    <r>
      <rPr>
        <sz val="12"/>
        <color theme="1"/>
        <rFont val="方正黑体_GBK"/>
        <charset val="134"/>
      </rPr>
      <t>附件</t>
    </r>
    <r>
      <rPr>
        <sz val="12"/>
        <color theme="1"/>
        <rFont val="宋体"/>
        <charset val="134"/>
        <scheme val="minor"/>
      </rPr>
      <t>5.</t>
    </r>
  </si>
  <si>
    <t>2020年度项目支出绩效自评表</t>
  </si>
  <si>
    <t>预算类型</t>
  </si>
  <si>
    <t>□一般公共预算                      □政府性基金预算             □社会保险基金预算          □国有资本经营预算</t>
  </si>
  <si>
    <t>□优  □良 □中  □差</t>
  </si>
  <si>
    <t>全年预算数</t>
  </si>
  <si>
    <t>全年执行数</t>
  </si>
  <si>
    <t>分值</t>
  </si>
  <si>
    <t xml:space="preserve">           上年结转资金</t>
  </si>
  <si>
    <t>偏差原因分析及改进措施</t>
  </si>
  <si>
    <t>指标1：</t>
  </si>
  <si>
    <t>指标2：</t>
  </si>
  <si>
    <t>100分</t>
  </si>
  <si>
    <t>备注：“绩效指标完成情况”行可按本表格式自行增减，根据年初设定的绩效指标填报产出数量、产出质量、产出时效、产出成本以及经济效益、社会效益、生态效益、可持续影响、满意度等内容。</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</si>
</sst>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82">
    <font>
      <sz val="11"/>
      <color theme="1"/>
      <name val="宋体"/>
      <charset val="134"/>
      <scheme val="minor"/>
    </font>
    <font>
      <sz val="12"/>
      <color theme="1"/>
      <name val="方正黑体_GBK"/>
      <charset val="134"/>
    </font>
    <font>
      <sz val="18"/>
      <color rgb="FF000000"/>
      <name val="方正小标宋_GBK"/>
      <charset val="134"/>
    </font>
    <font>
      <sz val="11"/>
      <color theme="1"/>
      <name val="方正黑体_GBK"/>
      <charset val="134"/>
    </font>
    <font>
      <sz val="11"/>
      <color rgb="FF000000"/>
      <name val="方正黑体_GBK"/>
      <charset val="134"/>
    </font>
    <font>
      <sz val="11"/>
      <color theme="1"/>
      <name val="宋体"/>
      <charset val="134"/>
    </font>
    <font>
      <sz val="11"/>
      <color rgb="FF000000"/>
      <name val="宋体"/>
      <charset val="134"/>
    </font>
    <font>
      <sz val="14"/>
      <color theme="1"/>
      <name val="方正黑体_GBK"/>
      <charset val="134"/>
    </font>
    <font>
      <sz val="10"/>
      <name val="仿宋"/>
      <charset val="134"/>
    </font>
    <font>
      <sz val="12"/>
      <name val="黑体"/>
      <charset val="134"/>
    </font>
    <font>
      <sz val="16"/>
      <name val="黑体"/>
      <charset val="134"/>
    </font>
    <font>
      <sz val="20"/>
      <color theme="1"/>
      <name val="方正小标宋_GBK"/>
      <charset val="134"/>
    </font>
    <font>
      <sz val="10"/>
      <color theme="1"/>
      <name val="仿宋"/>
      <charset val="134"/>
    </font>
    <font>
      <b/>
      <sz val="10"/>
      <name val="仿宋"/>
      <charset val="134"/>
    </font>
    <font>
      <b/>
      <sz val="12"/>
      <name val="宋体"/>
      <charset val="134"/>
    </font>
    <font>
      <sz val="12"/>
      <name val="宋体"/>
      <charset val="134"/>
    </font>
    <font>
      <sz val="20"/>
      <name val="方正小标宋简体"/>
      <charset val="134"/>
    </font>
    <font>
      <sz val="12"/>
      <name val="仿宋"/>
      <charset val="134"/>
    </font>
    <font>
      <sz val="14"/>
      <name val="方正黑体_GBK"/>
      <charset val="134"/>
    </font>
    <font>
      <sz val="10"/>
      <color indexed="8"/>
      <name val="仿宋"/>
      <charset val="134"/>
    </font>
    <font>
      <b/>
      <sz val="12"/>
      <name val="仿宋_GB2312"/>
      <charset val="134"/>
    </font>
    <font>
      <sz val="12"/>
      <name val="仿宋_GB2312"/>
      <charset val="134"/>
    </font>
    <font>
      <sz val="10"/>
      <name val="方正黑体_GBK"/>
      <charset val="134"/>
    </font>
    <font>
      <sz val="22"/>
      <name val="方正小标宋简体"/>
      <charset val="134"/>
    </font>
    <font>
      <b/>
      <sz val="12"/>
      <name val="仿宋"/>
      <charset val="134"/>
    </font>
    <font>
      <sz val="12"/>
      <name val="方正黑体_GBK"/>
      <charset val="134"/>
    </font>
    <font>
      <sz val="11"/>
      <name val="仿宋"/>
      <charset val="134"/>
    </font>
    <font>
      <sz val="11"/>
      <name val="方正黑体_GBK"/>
      <charset val="134"/>
    </font>
    <font>
      <sz val="11"/>
      <color rgb="FFFF0000"/>
      <name val="仿宋"/>
      <charset val="134"/>
    </font>
    <font>
      <sz val="20"/>
      <name val="方正小标宋_GBK"/>
      <charset val="134"/>
    </font>
    <font>
      <sz val="11"/>
      <color theme="1"/>
      <name val="仿宋"/>
      <charset val="134"/>
    </font>
    <font>
      <sz val="12"/>
      <color indexed="8"/>
      <name val="方正黑体_GBK"/>
      <charset val="134"/>
    </font>
    <font>
      <sz val="12"/>
      <color indexed="8"/>
      <name val="宋体"/>
      <charset val="134"/>
    </font>
    <font>
      <sz val="12"/>
      <color indexed="8"/>
      <name val="黑体"/>
      <charset val="134"/>
    </font>
    <font>
      <sz val="20"/>
      <color indexed="8"/>
      <name val="方正小标宋_GBK"/>
      <charset val="134"/>
    </font>
    <font>
      <sz val="14"/>
      <color indexed="8"/>
      <name val="方正黑体_GBK"/>
      <charset val="134"/>
    </font>
    <font>
      <sz val="12"/>
      <color indexed="8"/>
      <name val="方正小标宋简体"/>
      <charset val="134"/>
    </font>
    <font>
      <sz val="11"/>
      <color indexed="8"/>
      <name val="宋体"/>
      <charset val="134"/>
    </font>
    <font>
      <sz val="11"/>
      <color indexed="8"/>
      <name val="方正黑体_GBK"/>
      <charset val="134"/>
    </font>
    <font>
      <sz val="11"/>
      <color rgb="FF000000"/>
      <name val="Arial"/>
      <charset val="0"/>
    </font>
    <font>
      <sz val="22"/>
      <color indexed="8"/>
      <name val="方正小标宋简体"/>
      <charset val="134"/>
    </font>
    <font>
      <sz val="22"/>
      <color indexed="8"/>
      <name val="方正黑体_GBK"/>
      <charset val="134"/>
    </font>
    <font>
      <sz val="11"/>
      <color theme="1"/>
      <name val="Wingdings 2"/>
      <charset val="134"/>
    </font>
    <font>
      <sz val="11"/>
      <color theme="1"/>
      <name val="Wingdings"/>
      <charset val="134"/>
    </font>
    <font>
      <sz val="8"/>
      <name val="宋体"/>
      <charset val="134"/>
    </font>
    <font>
      <sz val="11"/>
      <name val="宋体"/>
      <charset val="134"/>
    </font>
    <font>
      <sz val="20"/>
      <color theme="1"/>
      <name val="黑体"/>
      <charset val="134"/>
    </font>
    <font>
      <sz val="12"/>
      <name val="方正仿宋_GBK"/>
      <charset val="134"/>
    </font>
    <font>
      <sz val="10"/>
      <color indexed="8"/>
      <name val="宋体"/>
      <charset val="134"/>
    </font>
    <font>
      <sz val="18"/>
      <color rgb="FF000000"/>
      <name val="方正小标宋简体"/>
      <charset val="134"/>
    </font>
    <font>
      <sz val="18"/>
      <color indexed="8"/>
      <name val="方正小标宋简体"/>
      <charset val="134"/>
    </font>
    <font>
      <sz val="10"/>
      <color indexed="8"/>
      <name val="方正黑体_GBK"/>
      <charset val="134"/>
    </font>
    <font>
      <sz val="10"/>
      <name val="宋体"/>
      <charset val="134"/>
    </font>
    <font>
      <sz val="8"/>
      <color theme="1"/>
      <name val="宋体"/>
      <charset val="134"/>
      <scheme val="minor"/>
    </font>
    <font>
      <sz val="8"/>
      <color theme="1"/>
      <name val="宋体"/>
      <charset val="134"/>
    </font>
    <font>
      <sz val="8"/>
      <color indexed="8"/>
      <name val="宋体"/>
      <charset val="134"/>
    </font>
    <font>
      <b/>
      <sz val="10"/>
      <name val="宋体"/>
      <charset val="134"/>
    </font>
    <font>
      <sz val="12"/>
      <color rgb="FF000000"/>
      <name val="Wingdings 2"/>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宋体"/>
      <charset val="134"/>
      <scheme val="minor"/>
    </font>
    <font>
      <u/>
      <sz val="11"/>
      <color theme="1"/>
      <name val="方正黑体_GBK"/>
      <charset val="134"/>
    </font>
    <font>
      <sz val="12"/>
      <color rgb="FF000000"/>
      <name val="方正黑体_GBK"/>
      <charset val="134"/>
    </font>
    <font>
      <sz val="9"/>
      <name val="方正黑体_GBK"/>
      <charset val="134"/>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F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indexed="8"/>
      </right>
      <top/>
      <bottom style="thin">
        <color indexed="8"/>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0" fillId="5" borderId="17" applyNumberFormat="0" applyFon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0" borderId="18" applyNumberFormat="0" applyFill="0" applyAlignment="0" applyProtection="0">
      <alignment vertical="center"/>
    </xf>
    <xf numFmtId="0" fontId="65" fillId="0" borderId="18" applyNumberFormat="0" applyFill="0" applyAlignment="0" applyProtection="0">
      <alignment vertical="center"/>
    </xf>
    <xf numFmtId="0" fontId="66" fillId="0" borderId="19" applyNumberFormat="0" applyFill="0" applyAlignment="0" applyProtection="0">
      <alignment vertical="center"/>
    </xf>
    <xf numFmtId="0" fontId="66" fillId="0" borderId="0" applyNumberFormat="0" applyFill="0" applyBorder="0" applyAlignment="0" applyProtection="0">
      <alignment vertical="center"/>
    </xf>
    <xf numFmtId="0" fontId="67" fillId="6" borderId="20" applyNumberFormat="0" applyAlignment="0" applyProtection="0">
      <alignment vertical="center"/>
    </xf>
    <xf numFmtId="0" fontId="68" fillId="7" borderId="21" applyNumberFormat="0" applyAlignment="0" applyProtection="0">
      <alignment vertical="center"/>
    </xf>
    <xf numFmtId="0" fontId="69" fillId="7" borderId="20" applyNumberFormat="0" applyAlignment="0" applyProtection="0">
      <alignment vertical="center"/>
    </xf>
    <xf numFmtId="0" fontId="70" fillId="8" borderId="22" applyNumberFormat="0" applyAlignment="0" applyProtection="0">
      <alignment vertical="center"/>
    </xf>
    <xf numFmtId="0" fontId="71" fillId="0" borderId="23" applyNumberFormat="0" applyFill="0" applyAlignment="0" applyProtection="0">
      <alignment vertical="center"/>
    </xf>
    <xf numFmtId="0" fontId="72" fillId="0" borderId="24" applyNumberFormat="0" applyFill="0" applyAlignment="0" applyProtection="0">
      <alignment vertical="center"/>
    </xf>
    <xf numFmtId="0" fontId="73" fillId="9"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6" fillId="12" borderId="0" applyNumberFormat="0" applyBorder="0" applyAlignment="0" applyProtection="0">
      <alignment vertical="center"/>
    </xf>
    <xf numFmtId="0" fontId="77" fillId="13" borderId="0" applyNumberFormat="0" applyBorder="0" applyAlignment="0" applyProtection="0">
      <alignment vertical="center"/>
    </xf>
    <xf numFmtId="0" fontId="77" fillId="14" borderId="0" applyNumberFormat="0" applyBorder="0" applyAlignment="0" applyProtection="0">
      <alignment vertical="center"/>
    </xf>
    <xf numFmtId="0" fontId="76" fillId="15" borderId="0" applyNumberFormat="0" applyBorder="0" applyAlignment="0" applyProtection="0">
      <alignment vertical="center"/>
    </xf>
    <xf numFmtId="0" fontId="76" fillId="16" borderId="0" applyNumberFormat="0" applyBorder="0" applyAlignment="0" applyProtection="0">
      <alignment vertical="center"/>
    </xf>
    <xf numFmtId="0" fontId="77" fillId="17" borderId="0" applyNumberFormat="0" applyBorder="0" applyAlignment="0" applyProtection="0">
      <alignment vertical="center"/>
    </xf>
    <xf numFmtId="0" fontId="77" fillId="18" borderId="0" applyNumberFormat="0" applyBorder="0" applyAlignment="0" applyProtection="0">
      <alignment vertical="center"/>
    </xf>
    <xf numFmtId="0" fontId="76" fillId="19" borderId="0" applyNumberFormat="0" applyBorder="0" applyAlignment="0" applyProtection="0">
      <alignment vertical="center"/>
    </xf>
    <xf numFmtId="0" fontId="76" fillId="20" borderId="0" applyNumberFormat="0" applyBorder="0" applyAlignment="0" applyProtection="0">
      <alignment vertical="center"/>
    </xf>
    <xf numFmtId="0" fontId="77" fillId="21" borderId="0" applyNumberFormat="0" applyBorder="0" applyAlignment="0" applyProtection="0">
      <alignment vertical="center"/>
    </xf>
    <xf numFmtId="0" fontId="77" fillId="22" borderId="0" applyNumberFormat="0" applyBorder="0" applyAlignment="0" applyProtection="0">
      <alignment vertical="center"/>
    </xf>
    <xf numFmtId="0" fontId="76" fillId="23" borderId="0" applyNumberFormat="0" applyBorder="0" applyAlignment="0" applyProtection="0">
      <alignment vertical="center"/>
    </xf>
    <xf numFmtId="0" fontId="76" fillId="24" borderId="0" applyNumberFormat="0" applyBorder="0" applyAlignment="0" applyProtection="0">
      <alignment vertical="center"/>
    </xf>
    <xf numFmtId="0" fontId="77" fillId="25" borderId="0" applyNumberFormat="0" applyBorder="0" applyAlignment="0" applyProtection="0">
      <alignment vertical="center"/>
    </xf>
    <xf numFmtId="0" fontId="77" fillId="26" borderId="0" applyNumberFormat="0" applyBorder="0" applyAlignment="0" applyProtection="0">
      <alignment vertical="center"/>
    </xf>
    <xf numFmtId="0" fontId="76" fillId="27" borderId="0" applyNumberFormat="0" applyBorder="0" applyAlignment="0" applyProtection="0">
      <alignment vertical="center"/>
    </xf>
    <xf numFmtId="0" fontId="76" fillId="28" borderId="0" applyNumberFormat="0" applyBorder="0" applyAlignment="0" applyProtection="0">
      <alignment vertical="center"/>
    </xf>
    <xf numFmtId="0" fontId="77" fillId="29" borderId="0" applyNumberFormat="0" applyBorder="0" applyAlignment="0" applyProtection="0">
      <alignment vertical="center"/>
    </xf>
    <xf numFmtId="0" fontId="77" fillId="30" borderId="0" applyNumberFormat="0" applyBorder="0" applyAlignment="0" applyProtection="0">
      <alignment vertical="center"/>
    </xf>
    <xf numFmtId="0" fontId="76" fillId="31" borderId="0" applyNumberFormat="0" applyBorder="0" applyAlignment="0" applyProtection="0">
      <alignment vertical="center"/>
    </xf>
    <xf numFmtId="0" fontId="76" fillId="32" borderId="0" applyNumberFormat="0" applyBorder="0" applyAlignment="0" applyProtection="0">
      <alignment vertical="center"/>
    </xf>
    <xf numFmtId="0" fontId="77" fillId="33" borderId="0" applyNumberFormat="0" applyBorder="0" applyAlignment="0" applyProtection="0">
      <alignment vertical="center"/>
    </xf>
    <xf numFmtId="0" fontId="77" fillId="34" borderId="0" applyNumberFormat="0" applyBorder="0" applyAlignment="0" applyProtection="0">
      <alignment vertical="center"/>
    </xf>
    <xf numFmtId="0" fontId="76" fillId="35" borderId="0" applyNumberFormat="0" applyBorder="0" applyAlignment="0" applyProtection="0">
      <alignment vertical="center"/>
    </xf>
    <xf numFmtId="0" fontId="58" fillId="0" borderId="0">
      <alignment vertical="center"/>
    </xf>
    <xf numFmtId="0" fontId="0" fillId="0" borderId="0">
      <alignment vertical="center"/>
    </xf>
    <xf numFmtId="0" fontId="15" fillId="0" borderId="0"/>
    <xf numFmtId="0" fontId="58" fillId="0" borderId="0">
      <alignment vertical="top"/>
      <protection locked="0"/>
    </xf>
    <xf numFmtId="0" fontId="15" fillId="0" borderId="0"/>
    <xf numFmtId="0" fontId="0" fillId="0" borderId="0">
      <alignment vertical="center"/>
    </xf>
    <xf numFmtId="0" fontId="0" fillId="0" borderId="0">
      <alignment vertical="center"/>
    </xf>
    <xf numFmtId="0" fontId="37" fillId="0" borderId="0"/>
    <xf numFmtId="0" fontId="15" fillId="0" borderId="0">
      <alignment vertical="center"/>
    </xf>
  </cellStyleXfs>
  <cellXfs count="298">
    <xf numFmtId="0" fontId="0" fillId="0" borderId="0" xfId="0">
      <alignment vertical="center"/>
    </xf>
    <xf numFmtId="0" fontId="0" fillId="0" borderId="0" xfId="0" applyAlignment="1">
      <alignment vertical="center" wrapText="1"/>
    </xf>
    <xf numFmtId="0" fontId="1" fillId="0" borderId="0" xfId="0" applyFo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xf>
    <xf numFmtId="0" fontId="6" fillId="0" borderId="1" xfId="0" applyFont="1" applyFill="1" applyBorder="1" applyAlignment="1">
      <alignment vertical="center"/>
    </xf>
    <xf numFmtId="0" fontId="5" fillId="0" borderId="5" xfId="0" applyFont="1" applyFill="1" applyBorder="1" applyAlignment="1">
      <alignment horizontal="center" vertical="center"/>
    </xf>
    <xf numFmtId="0" fontId="5" fillId="0" borderId="5" xfId="0" applyFont="1" applyFill="1" applyBorder="1" applyAlignment="1">
      <alignment horizontal="center" vertical="center" wrapText="1"/>
    </xf>
    <xf numFmtId="0" fontId="6" fillId="0" borderId="5" xfId="0" applyFont="1" applyFill="1" applyBorder="1" applyAlignment="1">
      <alignment vertical="center"/>
    </xf>
    <xf numFmtId="0" fontId="5" fillId="0" borderId="5" xfId="0" applyFont="1" applyFill="1" applyBorder="1" applyAlignment="1">
      <alignment vertical="center"/>
    </xf>
    <xf numFmtId="0" fontId="3" fillId="0" borderId="0" xfId="0" applyFont="1">
      <alignment vertical="center"/>
    </xf>
    <xf numFmtId="0" fontId="0" fillId="0" borderId="0" xfId="0" applyAlignment="1">
      <alignment horizontal="left" vertical="center" wrapText="1"/>
    </xf>
    <xf numFmtId="0" fontId="7" fillId="2"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9" fillId="2" borderId="0" xfId="0" applyFont="1" applyFill="1" applyBorder="1" applyAlignment="1">
      <alignment horizontal="left" vertical="center"/>
    </xf>
    <xf numFmtId="0" fontId="10" fillId="2" borderId="0" xfId="0" applyFont="1" applyFill="1" applyBorder="1" applyAlignment="1">
      <alignment horizontal="left" vertical="center" wrapText="1"/>
    </xf>
    <xf numFmtId="0" fontId="11" fillId="2" borderId="6"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31" fontId="8" fillId="2" borderId="1" xfId="0" applyNumberFormat="1" applyFont="1" applyFill="1" applyBorder="1" applyAlignment="1">
      <alignment horizontal="center" vertical="center" wrapText="1"/>
    </xf>
    <xf numFmtId="31" fontId="12" fillId="2" borderId="1" xfId="0" applyNumberFormat="1" applyFont="1" applyFill="1" applyBorder="1" applyAlignment="1">
      <alignment horizontal="center" vertical="center" wrapText="1"/>
    </xf>
    <xf numFmtId="0" fontId="13" fillId="2" borderId="7" xfId="0" applyFont="1" applyFill="1" applyBorder="1" applyAlignment="1">
      <alignment horizontal="left" vertical="center"/>
    </xf>
    <xf numFmtId="9" fontId="12" fillId="2" borderId="1" xfId="0" applyNumberFormat="1" applyFont="1" applyFill="1" applyBorder="1" applyAlignment="1">
      <alignment horizontal="center" vertical="center" wrapText="1"/>
    </xf>
    <xf numFmtId="0" fontId="12" fillId="2" borderId="0" xfId="0" applyFont="1" applyFill="1" applyBorder="1" applyAlignment="1">
      <alignment horizontal="center" vertical="center" wrapText="1"/>
    </xf>
    <xf numFmtId="9"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14" fillId="0" borderId="0" xfId="0"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9" fillId="0" borderId="0" xfId="0" applyFont="1" applyFill="1" applyBorder="1" applyAlignment="1">
      <alignment vertical="center"/>
    </xf>
    <xf numFmtId="0" fontId="16" fillId="0" borderId="0" xfId="51" applyFont="1" applyAlignment="1">
      <alignment horizontal="center" vertical="center"/>
    </xf>
    <xf numFmtId="0" fontId="17" fillId="0" borderId="6" xfId="51" applyFont="1" applyBorder="1" applyAlignment="1">
      <alignment horizontal="center" vertical="center"/>
    </xf>
    <xf numFmtId="0" fontId="18" fillId="0" borderId="1" xfId="51" applyFont="1" applyBorder="1" applyAlignment="1">
      <alignment horizontal="center" vertical="center" wrapText="1"/>
    </xf>
    <xf numFmtId="0" fontId="18" fillId="0" borderId="2" xfId="51" applyFont="1" applyBorder="1" applyAlignment="1">
      <alignment horizontal="center" vertical="center" wrapText="1"/>
    </xf>
    <xf numFmtId="0" fontId="18" fillId="0" borderId="4" xfId="51" applyFont="1" applyBorder="1" applyAlignment="1">
      <alignment horizontal="center" vertical="center" wrapText="1"/>
    </xf>
    <xf numFmtId="0" fontId="18" fillId="0" borderId="3" xfId="51" applyFont="1" applyBorder="1" applyAlignment="1">
      <alignment horizontal="center" vertical="center" wrapText="1"/>
    </xf>
    <xf numFmtId="0" fontId="18" fillId="0" borderId="5" xfId="51" applyFont="1" applyBorder="1" applyAlignment="1">
      <alignment horizontal="center" vertical="center" wrapText="1"/>
    </xf>
    <xf numFmtId="0" fontId="18" fillId="0" borderId="8" xfId="51" applyFont="1" applyBorder="1" applyAlignment="1">
      <alignment horizontal="center" vertical="center" wrapText="1"/>
    </xf>
    <xf numFmtId="0" fontId="18" fillId="0" borderId="9" xfId="51" applyFont="1" applyBorder="1" applyAlignment="1">
      <alignment horizontal="center" vertical="center" wrapText="1"/>
    </xf>
    <xf numFmtId="0" fontId="8" fillId="0" borderId="1" xfId="51" applyFont="1" applyBorder="1" applyAlignment="1">
      <alignment horizontal="center" vertical="center" wrapText="1"/>
    </xf>
    <xf numFmtId="0" fontId="19" fillId="0" borderId="1" xfId="49" applyFont="1" applyBorder="1" applyAlignment="1">
      <alignment horizontal="center" vertical="center" wrapText="1"/>
    </xf>
    <xf numFmtId="176" fontId="8" fillId="0" borderId="1" xfId="51" applyNumberFormat="1" applyFont="1" applyBorder="1" applyAlignment="1">
      <alignment horizontal="center" vertical="center" wrapText="1"/>
    </xf>
    <xf numFmtId="0" fontId="8" fillId="0" borderId="1" xfId="0" applyFont="1" applyFill="1" applyBorder="1" applyAlignment="1">
      <alignment horizontal="center" vertical="center"/>
    </xf>
    <xf numFmtId="0" fontId="19" fillId="0" borderId="10" xfId="49" applyFont="1" applyFill="1" applyBorder="1" applyAlignment="1">
      <alignment horizontal="center" vertical="center" wrapText="1"/>
    </xf>
    <xf numFmtId="0" fontId="19" fillId="0" borderId="0" xfId="49" applyFont="1" applyFill="1" applyBorder="1" applyAlignment="1">
      <alignment horizontal="center" vertical="center" wrapText="1"/>
    </xf>
    <xf numFmtId="0" fontId="12" fillId="0" borderId="1" xfId="53" applyFont="1" applyFill="1" applyBorder="1" applyAlignment="1">
      <alignment horizontal="center" vertical="center" wrapText="1"/>
    </xf>
    <xf numFmtId="0" fontId="13" fillId="0" borderId="1" xfId="0"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177" fontId="8" fillId="0" borderId="1" xfId="57" applyNumberFormat="1" applyFont="1" applyFill="1" applyBorder="1" applyAlignment="1">
      <alignment horizontal="center" vertical="center" wrapText="1"/>
    </xf>
    <xf numFmtId="0" fontId="20" fillId="0" borderId="0" xfId="51" applyFont="1" applyAlignment="1">
      <alignment horizontal="left" vertical="center" wrapText="1"/>
    </xf>
    <xf numFmtId="0" fontId="21" fillId="0" borderId="0" xfId="51" applyFont="1" applyAlignment="1">
      <alignment horizontal="left" vertical="center" wrapText="1"/>
    </xf>
    <xf numFmtId="0" fontId="22" fillId="0" borderId="0" xfId="0" applyFont="1" applyFill="1" applyAlignment="1"/>
    <xf numFmtId="0" fontId="0" fillId="0" borderId="0" xfId="0" applyFill="1" applyAlignment="1"/>
    <xf numFmtId="0" fontId="8" fillId="0" borderId="0" xfId="0" applyNumberFormat="1" applyFont="1" applyFill="1" applyBorder="1" applyAlignment="1">
      <alignment vertical="center" wrapText="1"/>
    </xf>
    <xf numFmtId="0" fontId="8" fillId="0" borderId="0" xfId="0" applyFont="1" applyFill="1" applyAlignment="1"/>
    <xf numFmtId="0" fontId="8" fillId="0" borderId="0" xfId="0" applyFont="1" applyFill="1" applyAlignment="1">
      <alignment horizontal="center"/>
    </xf>
    <xf numFmtId="178" fontId="8" fillId="0" borderId="0" xfId="0" applyNumberFormat="1" applyFont="1" applyFill="1" applyAlignment="1">
      <alignment horizontal="center" vertical="center"/>
    </xf>
    <xf numFmtId="178" fontId="8" fillId="0" borderId="0" xfId="0" applyNumberFormat="1" applyFont="1" applyFill="1" applyAlignment="1"/>
    <xf numFmtId="0" fontId="9" fillId="0" borderId="0" xfId="0" applyFont="1" applyFill="1" applyAlignment="1">
      <alignment horizontal="left" vertical="center"/>
    </xf>
    <xf numFmtId="0" fontId="23" fillId="0" borderId="0" xfId="0" applyFont="1" applyFill="1" applyBorder="1" applyAlignment="1">
      <alignment horizontal="center" vertical="center"/>
    </xf>
    <xf numFmtId="0" fontId="24" fillId="0" borderId="6" xfId="0" applyFont="1" applyFill="1" applyBorder="1" applyAlignment="1">
      <alignment horizontal="center" vertical="center"/>
    </xf>
    <xf numFmtId="0" fontId="25" fillId="0" borderId="1" xfId="0" applyFont="1" applyFill="1" applyBorder="1" applyAlignment="1">
      <alignment horizontal="center" vertical="center" wrapText="1"/>
    </xf>
    <xf numFmtId="178" fontId="25" fillId="0" borderId="1" xfId="0" applyNumberFormat="1" applyFont="1" applyFill="1" applyBorder="1" applyAlignment="1">
      <alignment horizontal="center" vertical="center" wrapText="1"/>
    </xf>
    <xf numFmtId="178" fontId="25"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178" fontId="17" fillId="0" borderId="1" xfId="0" applyNumberFormat="1" applyFont="1" applyFill="1" applyBorder="1" applyAlignment="1">
      <alignment horizontal="center" vertical="center" wrapText="1"/>
    </xf>
    <xf numFmtId="178" fontId="1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178"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3" fillId="0" borderId="7" xfId="0" applyFont="1" applyFill="1" applyBorder="1" applyAlignment="1">
      <alignment horizontal="left" vertical="center"/>
    </xf>
    <xf numFmtId="0" fontId="13" fillId="0" borderId="0" xfId="0" applyFont="1" applyFill="1" applyAlignment="1">
      <alignment horizontal="left" vertical="center"/>
    </xf>
    <xf numFmtId="0" fontId="25"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26" fillId="3" borderId="0" xfId="0" applyFont="1" applyFill="1" applyAlignment="1">
      <alignment vertical="center"/>
    </xf>
    <xf numFmtId="0" fontId="27" fillId="0" borderId="0" xfId="0" applyFont="1" applyFill="1" applyAlignment="1">
      <alignment horizontal="center" vertical="center" wrapText="1"/>
    </xf>
    <xf numFmtId="0" fontId="26" fillId="4" borderId="0" xfId="0" applyFont="1" applyFill="1" applyAlignment="1">
      <alignment vertical="center"/>
    </xf>
    <xf numFmtId="0" fontId="28" fillId="4" borderId="0" xfId="0" applyFont="1" applyFill="1" applyAlignment="1">
      <alignment vertical="center"/>
    </xf>
    <xf numFmtId="0" fontId="26" fillId="4" borderId="0" xfId="0" applyFont="1" applyFill="1" applyAlignment="1">
      <alignment horizontal="center" vertical="center"/>
    </xf>
    <xf numFmtId="0" fontId="28" fillId="3" borderId="0" xfId="0" applyFont="1" applyFill="1" applyAlignment="1">
      <alignment vertical="center"/>
    </xf>
    <xf numFmtId="0" fontId="8" fillId="0" borderId="0" xfId="0" applyFont="1" applyFill="1" applyAlignment="1">
      <alignment horizontal="center" vertical="center" wrapText="1"/>
    </xf>
    <xf numFmtId="0" fontId="26" fillId="0" borderId="0" xfId="0" applyFont="1" applyFill="1" applyAlignment="1">
      <alignment horizontal="center" vertical="center" wrapText="1"/>
    </xf>
    <xf numFmtId="0" fontId="26" fillId="0" borderId="0" xfId="0" applyFont="1" applyFill="1" applyAlignment="1">
      <alignment vertical="center"/>
    </xf>
    <xf numFmtId="0" fontId="25" fillId="0" borderId="0" xfId="0" applyFont="1" applyFill="1" applyAlignment="1">
      <alignment horizontal="left" vertical="center" wrapText="1"/>
    </xf>
    <xf numFmtId="0" fontId="29" fillId="0" borderId="6"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8" fillId="0" borderId="9" xfId="0" applyFont="1" applyFill="1" applyBorder="1" applyAlignment="1">
      <alignment horizontal="center" vertical="center" wrapText="1"/>
    </xf>
    <xf numFmtId="0" fontId="8"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left" vertical="center" wrapText="1"/>
      <protection locked="0"/>
    </xf>
    <xf numFmtId="0" fontId="12" fillId="0" borderId="1" xfId="0" applyFont="1" applyFill="1" applyBorder="1" applyAlignment="1">
      <alignment vertical="center" wrapText="1"/>
    </xf>
    <xf numFmtId="0" fontId="8" fillId="0" borderId="0" xfId="0" applyFont="1" applyFill="1" applyAlignment="1">
      <alignment vertical="center" wrapText="1"/>
    </xf>
    <xf numFmtId="0" fontId="8" fillId="0" borderId="1" xfId="0" applyFont="1" applyFill="1" applyBorder="1" applyAlignment="1" applyProtection="1">
      <alignment vertical="center" wrapText="1"/>
      <protection locked="0"/>
    </xf>
    <xf numFmtId="0" fontId="8" fillId="0" borderId="1" xfId="0" applyFont="1" applyFill="1" applyBorder="1" applyAlignment="1">
      <alignment horizontal="justify" vertical="center" wrapText="1"/>
    </xf>
    <xf numFmtId="0" fontId="8" fillId="0" borderId="8"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55" applyFont="1" applyFill="1" applyBorder="1" applyAlignment="1">
      <alignment horizontal="left" vertical="center" wrapText="1"/>
    </xf>
    <xf numFmtId="0" fontId="8" fillId="0" borderId="1" xfId="50" applyFont="1" applyFill="1" applyBorder="1" applyAlignment="1">
      <alignment horizontal="left" vertical="center" wrapText="1"/>
    </xf>
    <xf numFmtId="0" fontId="8" fillId="0" borderId="1" xfId="50" applyFont="1" applyFill="1" applyBorder="1" applyAlignment="1">
      <alignment horizontal="center" vertical="center" wrapText="1"/>
    </xf>
    <xf numFmtId="0" fontId="8" fillId="0" borderId="1" xfId="50" applyFont="1" applyFill="1" applyBorder="1" applyAlignment="1">
      <alignment vertical="center" wrapText="1"/>
    </xf>
    <xf numFmtId="0" fontId="22" fillId="0" borderId="1" xfId="0" applyFont="1" applyFill="1" applyBorder="1" applyAlignment="1">
      <alignment horizontal="center" vertical="center" wrapText="1"/>
    </xf>
    <xf numFmtId="177" fontId="22" fillId="0" borderId="1" xfId="0" applyNumberFormat="1" applyFont="1" applyFill="1" applyBorder="1" applyAlignment="1">
      <alignment horizontal="center" vertical="center" wrapText="1"/>
    </xf>
    <xf numFmtId="0" fontId="8" fillId="0" borderId="1" xfId="0" applyFont="1" applyFill="1" applyBorder="1" applyAlignment="1">
      <alignment vertical="center"/>
    </xf>
    <xf numFmtId="0" fontId="26" fillId="0" borderId="1" xfId="0" applyFont="1" applyFill="1" applyBorder="1" applyAlignment="1">
      <alignment horizontal="center" vertical="center" wrapText="1"/>
    </xf>
    <xf numFmtId="0" fontId="26" fillId="0" borderId="1" xfId="0" applyFont="1" applyFill="1" applyBorder="1" applyAlignment="1">
      <alignment horizontal="center" vertical="center"/>
    </xf>
    <xf numFmtId="0" fontId="30" fillId="0" borderId="1" xfId="0" applyFont="1" applyFill="1" applyBorder="1" applyAlignment="1">
      <alignment horizontal="center" vertical="center"/>
    </xf>
    <xf numFmtId="0" fontId="23" fillId="0" borderId="0" xfId="54" applyFont="1" applyFill="1" applyBorder="1" applyAlignment="1">
      <alignment vertical="center"/>
    </xf>
    <xf numFmtId="0" fontId="25" fillId="0" borderId="0" xfId="54" applyFont="1" applyFill="1" applyBorder="1" applyAlignment="1">
      <alignment vertical="center"/>
    </xf>
    <xf numFmtId="0" fontId="31" fillId="0" borderId="0" xfId="54" applyFont="1" applyFill="1" applyBorder="1" applyAlignment="1">
      <alignment vertical="center"/>
    </xf>
    <xf numFmtId="0" fontId="32" fillId="0" borderId="0" xfId="54" applyFont="1" applyFill="1" applyBorder="1" applyAlignment="1">
      <alignment vertical="center"/>
    </xf>
    <xf numFmtId="0" fontId="15" fillId="0" borderId="0" xfId="54" applyFont="1" applyFill="1" applyBorder="1" applyAlignment="1">
      <alignment vertical="center"/>
    </xf>
    <xf numFmtId="0" fontId="33" fillId="0" borderId="0" xfId="56" applyFont="1" applyAlignment="1">
      <alignment horizontal="left" vertical="center" wrapText="1"/>
    </xf>
    <xf numFmtId="0" fontId="34" fillId="0" borderId="0" xfId="56" applyFont="1" applyAlignment="1">
      <alignment horizontal="center" vertical="center" wrapText="1"/>
    </xf>
    <xf numFmtId="0" fontId="34" fillId="0" borderId="0" xfId="54" applyFont="1" applyFill="1" applyBorder="1" applyAlignment="1">
      <alignment horizontal="center" vertical="center"/>
    </xf>
    <xf numFmtId="0" fontId="35" fillId="0" borderId="1" xfId="56" applyFont="1" applyBorder="1" applyAlignment="1">
      <alignment horizontal="center" vertical="center" wrapText="1"/>
    </xf>
    <xf numFmtId="0" fontId="35" fillId="0" borderId="2" xfId="54" applyFont="1" applyFill="1" applyBorder="1" applyAlignment="1">
      <alignment horizontal="center" vertical="center"/>
    </xf>
    <xf numFmtId="0" fontId="35" fillId="0" borderId="3" xfId="54" applyFont="1" applyFill="1" applyBorder="1" applyAlignment="1">
      <alignment horizontal="center" vertical="center"/>
    </xf>
    <xf numFmtId="0" fontId="36" fillId="0" borderId="2" xfId="54" applyFont="1" applyFill="1" applyBorder="1" applyAlignment="1">
      <alignment horizontal="left" vertical="top" wrapText="1"/>
    </xf>
    <xf numFmtId="0" fontId="36" fillId="0" borderId="4" xfId="54" applyFont="1" applyFill="1" applyBorder="1" applyAlignment="1">
      <alignment horizontal="left" vertical="top" wrapText="1"/>
    </xf>
    <xf numFmtId="49" fontId="35" fillId="0" borderId="1" xfId="54" applyNumberFormat="1" applyFont="1" applyFill="1" applyBorder="1" applyAlignment="1">
      <alignment horizontal="center" vertical="center" wrapText="1"/>
    </xf>
    <xf numFmtId="49" fontId="35" fillId="0" borderId="1" xfId="54" applyNumberFormat="1" applyFont="1" applyFill="1" applyBorder="1" applyAlignment="1">
      <alignment horizontal="center" vertical="center"/>
    </xf>
    <xf numFmtId="49" fontId="25" fillId="0" borderId="8" xfId="54" applyNumberFormat="1" applyFont="1" applyFill="1" applyBorder="1" applyAlignment="1">
      <alignment horizontal="center" vertical="center" wrapText="1"/>
    </xf>
    <xf numFmtId="49" fontId="25" fillId="0" borderId="1" xfId="54" applyNumberFormat="1" applyFont="1" applyFill="1" applyBorder="1" applyAlignment="1">
      <alignment horizontal="center" vertical="center" wrapText="1"/>
    </xf>
    <xf numFmtId="49" fontId="15" fillId="0" borderId="1" xfId="54" applyNumberFormat="1" applyFont="1" applyFill="1" applyBorder="1" applyAlignment="1">
      <alignment horizontal="left" vertical="center" wrapText="1"/>
    </xf>
    <xf numFmtId="49" fontId="32" fillId="0" borderId="1" xfId="54" applyNumberFormat="1" applyFont="1" applyFill="1" applyBorder="1" applyAlignment="1">
      <alignment horizontal="left" vertical="center" wrapText="1"/>
    </xf>
    <xf numFmtId="49" fontId="25" fillId="0" borderId="9" xfId="54" applyNumberFormat="1" applyFont="1" applyFill="1" applyBorder="1" applyAlignment="1">
      <alignment horizontal="center" vertical="center" wrapText="1"/>
    </xf>
    <xf numFmtId="49" fontId="15" fillId="2" borderId="1" xfId="54" applyNumberFormat="1" applyFont="1" applyFill="1" applyBorder="1" applyAlignment="1">
      <alignment horizontal="left" vertical="center" wrapText="1"/>
    </xf>
    <xf numFmtId="49" fontId="32" fillId="2" borderId="1" xfId="54" applyNumberFormat="1" applyFont="1" applyFill="1" applyBorder="1" applyAlignment="1">
      <alignment horizontal="left" vertical="center" wrapText="1"/>
    </xf>
    <xf numFmtId="49" fontId="25" fillId="0" borderId="5" xfId="54" applyNumberFormat="1" applyFont="1" applyFill="1" applyBorder="1" applyAlignment="1">
      <alignment horizontal="center" vertical="center" wrapText="1"/>
    </xf>
    <xf numFmtId="49" fontId="37" fillId="2" borderId="1" xfId="54" applyNumberFormat="1" applyFont="1" applyFill="1" applyBorder="1" applyAlignment="1">
      <alignment horizontal="left" vertical="center" wrapText="1"/>
    </xf>
    <xf numFmtId="49" fontId="38" fillId="0" borderId="1" xfId="54" applyNumberFormat="1" applyFont="1" applyFill="1" applyBorder="1" applyAlignment="1">
      <alignment horizontal="center" vertical="center" wrapText="1"/>
    </xf>
    <xf numFmtId="49" fontId="39" fillId="0" borderId="1" xfId="54" applyNumberFormat="1" applyFont="1" applyFill="1" applyBorder="1" applyAlignment="1">
      <alignment horizontal="center" vertical="center" wrapText="1"/>
    </xf>
    <xf numFmtId="0" fontId="40" fillId="0" borderId="0" xfId="54" applyFont="1" applyFill="1" applyBorder="1" applyAlignment="1">
      <alignment vertical="center"/>
    </xf>
    <xf numFmtId="0" fontId="36" fillId="0" borderId="3" xfId="54" applyFont="1" applyFill="1" applyBorder="1" applyAlignment="1">
      <alignment horizontal="left" vertical="top" wrapText="1"/>
    </xf>
    <xf numFmtId="0" fontId="41" fillId="0" borderId="0" xfId="54" applyFont="1" applyFill="1" applyBorder="1" applyAlignment="1">
      <alignment vertical="center"/>
    </xf>
    <xf numFmtId="0" fontId="0" fillId="2" borderId="0" xfId="0" applyFill="1" applyAlignment="1">
      <alignment vertical="center" wrapText="1"/>
    </xf>
    <xf numFmtId="0" fontId="42"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xf>
    <xf numFmtId="0" fontId="43" fillId="0" borderId="1" xfId="0" applyFont="1" applyFill="1" applyBorder="1" applyAlignment="1">
      <alignment horizontal="center" vertical="center"/>
    </xf>
    <xf numFmtId="0" fontId="3" fillId="0" borderId="1" xfId="0" applyFont="1" applyFill="1" applyBorder="1" applyAlignment="1">
      <alignment vertical="center" wrapText="1"/>
    </xf>
    <xf numFmtId="10" fontId="3" fillId="0" borderId="1"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0" fontId="5" fillId="0" borderId="1" xfId="0" applyFont="1" applyFill="1" applyBorder="1" applyAlignment="1">
      <alignment vertical="center" wrapText="1"/>
    </xf>
    <xf numFmtId="49" fontId="37" fillId="0" borderId="1" xfId="54" applyNumberFormat="1" applyFont="1" applyFill="1" applyBorder="1" applyAlignment="1">
      <alignment horizontal="center" vertical="center" wrapText="1"/>
    </xf>
    <xf numFmtId="49" fontId="37" fillId="0" borderId="1" xfId="54" applyNumberFormat="1" applyFont="1" applyFill="1" applyBorder="1" applyAlignment="1">
      <alignment horizontal="left" vertical="center" wrapText="1"/>
    </xf>
    <xf numFmtId="0" fontId="37" fillId="0" borderId="1" xfId="54" applyFont="1" applyFill="1" applyBorder="1" applyAlignment="1">
      <alignment vertical="center"/>
    </xf>
    <xf numFmtId="176" fontId="5" fillId="0" borderId="1" xfId="0" applyNumberFormat="1" applyFont="1" applyFill="1" applyBorder="1" applyAlignment="1">
      <alignment horizontal="right" vertical="center" wrapText="1"/>
    </xf>
    <xf numFmtId="49" fontId="37" fillId="0" borderId="1" xfId="54" applyNumberFormat="1" applyFont="1" applyFill="1" applyBorder="1" applyAlignment="1">
      <alignment vertical="center"/>
    </xf>
    <xf numFmtId="10" fontId="5" fillId="0" borderId="1" xfId="0" applyNumberFormat="1" applyFont="1" applyFill="1" applyBorder="1" applyAlignment="1">
      <alignment horizontal="center" vertical="center"/>
    </xf>
    <xf numFmtId="176" fontId="3" fillId="0" borderId="1" xfId="0" applyNumberFormat="1" applyFont="1" applyFill="1" applyBorder="1" applyAlignment="1">
      <alignment vertical="center"/>
    </xf>
    <xf numFmtId="0" fontId="3" fillId="0" borderId="1" xfId="0" applyFont="1" applyBorder="1">
      <alignment vertical="center"/>
    </xf>
    <xf numFmtId="31" fontId="3" fillId="0" borderId="2" xfId="0" applyNumberFormat="1" applyFont="1" applyBorder="1" applyAlignment="1">
      <alignment horizontal="center" vertical="center"/>
    </xf>
    <xf numFmtId="0" fontId="0" fillId="2" borderId="1" xfId="0" applyFont="1" applyFill="1" applyBorder="1" applyAlignment="1">
      <alignment vertical="center" wrapText="1"/>
    </xf>
    <xf numFmtId="0" fontId="0" fillId="2" borderId="1" xfId="0" applyFont="1" applyFill="1" applyBorder="1" applyAlignment="1">
      <alignment horizontal="left" vertical="center" wrapText="1"/>
    </xf>
    <xf numFmtId="0" fontId="3" fillId="0" borderId="0" xfId="0" applyFont="1" applyFill="1" applyBorder="1" applyAlignment="1">
      <alignment horizontal="center" vertical="center"/>
    </xf>
    <xf numFmtId="0" fontId="44" fillId="0" borderId="1" xfId="0" applyFont="1" applyFill="1" applyBorder="1" applyAlignment="1">
      <alignment vertical="center" wrapText="1"/>
    </xf>
    <xf numFmtId="0" fontId="3" fillId="0" borderId="3" xfId="0" applyFont="1" applyBorder="1" applyAlignment="1">
      <alignment horizontal="center" vertical="center"/>
    </xf>
    <xf numFmtId="0" fontId="2" fillId="0" borderId="0" xfId="0" applyFont="1" applyFill="1" applyAlignment="1">
      <alignment horizontal="center" vertical="center" wrapText="1"/>
    </xf>
    <xf numFmtId="0" fontId="4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45" fillId="0" borderId="5" xfId="53" applyFont="1" applyFill="1" applyBorder="1" applyAlignment="1">
      <alignment horizontal="center" vertical="center" wrapText="1"/>
    </xf>
    <xf numFmtId="0" fontId="5" fillId="0" borderId="8" xfId="0" applyFont="1" applyFill="1" applyBorder="1" applyAlignment="1">
      <alignment horizontal="center" vertical="center" wrapText="1"/>
    </xf>
    <xf numFmtId="0" fontId="45" fillId="0" borderId="8" xfId="53" applyFont="1" applyFill="1" applyBorder="1" applyAlignment="1">
      <alignment horizontal="center" vertical="center" wrapText="1"/>
    </xf>
    <xf numFmtId="0" fontId="5" fillId="0" borderId="1" xfId="0" applyFont="1" applyFill="1" applyBorder="1" applyAlignment="1">
      <alignment horizontal="left" vertical="center" wrapText="1"/>
    </xf>
    <xf numFmtId="0" fontId="45" fillId="0" borderId="9" xfId="53" applyFont="1" applyFill="1" applyBorder="1" applyAlignment="1">
      <alignment horizontal="center" vertical="center" wrapText="1"/>
    </xf>
    <xf numFmtId="0" fontId="45" fillId="0" borderId="1" xfId="53" applyFont="1" applyFill="1" applyBorder="1" applyAlignment="1">
      <alignment horizontal="center" vertical="center" wrapText="1"/>
    </xf>
    <xf numFmtId="0" fontId="5" fillId="0" borderId="9" xfId="0" applyFont="1" applyFill="1" applyBorder="1" applyAlignment="1">
      <alignment horizontal="center" vertical="center" wrapText="1"/>
    </xf>
    <xf numFmtId="0" fontId="45"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15" fillId="0" borderId="0" xfId="0" applyFont="1" applyFill="1" applyBorder="1" applyAlignment="1"/>
    <xf numFmtId="0" fontId="46" fillId="0" borderId="0" xfId="0" applyFont="1" applyAlignment="1">
      <alignment horizontal="center" vertical="center"/>
    </xf>
    <xf numFmtId="0" fontId="25" fillId="0" borderId="1" xfId="0" applyFont="1" applyFill="1" applyBorder="1" applyAlignment="1">
      <alignment horizontal="center" vertical="center"/>
    </xf>
    <xf numFmtId="0" fontId="25" fillId="0" borderId="2"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47" fillId="0" borderId="1" xfId="0" applyFont="1" applyFill="1" applyBorder="1" applyAlignment="1"/>
    <xf numFmtId="0" fontId="47" fillId="0" borderId="1" xfId="0" applyFont="1" applyFill="1" applyBorder="1" applyAlignment="1">
      <alignment horizontal="center"/>
    </xf>
    <xf numFmtId="0" fontId="48" fillId="0" borderId="0" xfId="0" applyFont="1" applyFill="1" applyBorder="1" applyAlignment="1">
      <alignment vertical="center"/>
    </xf>
    <xf numFmtId="0" fontId="48" fillId="0" borderId="0" xfId="0" applyFont="1" applyFill="1" applyBorder="1" applyAlignment="1">
      <alignment horizontal="left" vertical="center"/>
    </xf>
    <xf numFmtId="0" fontId="37" fillId="0" borderId="0" xfId="0" applyFont="1" applyFill="1" applyBorder="1" applyAlignment="1">
      <alignment vertical="center"/>
    </xf>
    <xf numFmtId="0" fontId="37" fillId="0" borderId="0" xfId="0" applyFont="1" applyFill="1" applyBorder="1" applyAlignment="1">
      <alignment vertical="center" wrapText="1"/>
    </xf>
    <xf numFmtId="0" fontId="31" fillId="0" borderId="0" xfId="0" applyFont="1" applyFill="1" applyBorder="1" applyAlignment="1">
      <alignment horizontal="left" vertical="center"/>
    </xf>
    <xf numFmtId="0" fontId="49"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1" fillId="0" borderId="1" xfId="0" applyFont="1" applyFill="1" applyBorder="1" applyAlignment="1">
      <alignment horizontal="center" vertical="center"/>
    </xf>
    <xf numFmtId="0" fontId="51" fillId="0" borderId="1" xfId="0" applyFont="1" applyFill="1" applyBorder="1" applyAlignment="1">
      <alignment horizontal="center" vertical="center" wrapText="1"/>
    </xf>
    <xf numFmtId="0" fontId="51" fillId="0" borderId="1" xfId="0" applyNumberFormat="1" applyFont="1" applyFill="1" applyBorder="1" applyAlignment="1">
      <alignment horizontal="center" vertical="center" wrapText="1"/>
    </xf>
    <xf numFmtId="0" fontId="51" fillId="0" borderId="1" xfId="0" applyNumberFormat="1" applyFont="1" applyFill="1" applyBorder="1" applyAlignment="1">
      <alignment horizontal="left" vertical="center" wrapText="1"/>
    </xf>
    <xf numFmtId="0" fontId="51" fillId="0" borderId="1" xfId="0" applyFont="1" applyFill="1" applyBorder="1" applyAlignment="1">
      <alignment vertical="center" textRotation="255"/>
    </xf>
    <xf numFmtId="0" fontId="51" fillId="0" borderId="1" xfId="0" applyFont="1" applyFill="1" applyBorder="1" applyAlignment="1">
      <alignment horizontal="center" vertical="center" textRotation="255"/>
    </xf>
    <xf numFmtId="0" fontId="52" fillId="0" borderId="1" xfId="53" applyFont="1" applyFill="1" applyBorder="1" applyAlignment="1">
      <alignment horizontal="center" vertical="center" wrapText="1"/>
    </xf>
    <xf numFmtId="0" fontId="52" fillId="0" borderId="5" xfId="53" applyFont="1" applyFill="1" applyBorder="1" applyAlignment="1">
      <alignment horizontal="center" vertical="center" wrapText="1"/>
    </xf>
    <xf numFmtId="49" fontId="52" fillId="0" borderId="1" xfId="54" applyNumberFormat="1" applyFont="1" applyFill="1" applyBorder="1" applyAlignment="1" applyProtection="1">
      <alignment horizontal="left" vertical="center" wrapText="1"/>
    </xf>
    <xf numFmtId="49" fontId="45" fillId="0" borderId="1" xfId="54" applyNumberFormat="1" applyFont="1" applyFill="1" applyBorder="1" applyAlignment="1">
      <alignment horizontal="center" vertical="center" wrapText="1"/>
    </xf>
    <xf numFmtId="0" fontId="45" fillId="0" borderId="1" xfId="0" applyFont="1" applyFill="1" applyBorder="1" applyAlignment="1">
      <alignment horizontal="center" vertical="center"/>
    </xf>
    <xf numFmtId="0" fontId="48" fillId="0" borderId="1" xfId="0" applyFont="1" applyFill="1" applyBorder="1" applyAlignment="1">
      <alignment horizontal="center" vertical="center"/>
    </xf>
    <xf numFmtId="0" fontId="52" fillId="0" borderId="8" xfId="53" applyFont="1" applyFill="1" applyBorder="1" applyAlignment="1">
      <alignment horizontal="center" vertical="center" wrapText="1"/>
    </xf>
    <xf numFmtId="0" fontId="52" fillId="0" borderId="9" xfId="53" applyFont="1" applyFill="1" applyBorder="1" applyAlignment="1">
      <alignment horizontal="center" vertical="center" wrapText="1"/>
    </xf>
    <xf numFmtId="0" fontId="53" fillId="0" borderId="1" xfId="0" applyFont="1" applyFill="1" applyBorder="1" applyAlignment="1">
      <alignment horizontal="left" vertical="center" wrapText="1"/>
    </xf>
    <xf numFmtId="0" fontId="53" fillId="0" borderId="1" xfId="0" applyFont="1" applyFill="1" applyBorder="1" applyAlignment="1">
      <alignment horizontal="center" vertical="center"/>
    </xf>
    <xf numFmtId="0" fontId="54" fillId="0" borderId="1" xfId="0" applyFont="1" applyFill="1" applyBorder="1" applyAlignment="1">
      <alignment horizontal="center" vertical="center"/>
    </xf>
    <xf numFmtId="10" fontId="45" fillId="0" borderId="1" xfId="0" applyNumberFormat="1" applyFont="1" applyFill="1" applyBorder="1" applyAlignment="1">
      <alignment horizontal="center" vertical="center"/>
    </xf>
    <xf numFmtId="0" fontId="52" fillId="0" borderId="1" xfId="54" applyNumberFormat="1" applyFont="1" applyFill="1" applyBorder="1" applyAlignment="1" applyProtection="1">
      <alignment horizontal="center" vertical="center" wrapText="1"/>
    </xf>
    <xf numFmtId="0" fontId="52" fillId="0" borderId="1" xfId="53" applyFont="1" applyFill="1" applyBorder="1" applyAlignment="1">
      <alignment vertical="center" wrapText="1"/>
    </xf>
    <xf numFmtId="49" fontId="52" fillId="0" borderId="1" xfId="54" applyNumberFormat="1" applyFont="1" applyFill="1" applyBorder="1" applyAlignment="1" applyProtection="1">
      <alignment horizontal="center" vertical="center" wrapText="1"/>
    </xf>
    <xf numFmtId="0" fontId="48" fillId="0" borderId="11" xfId="0" applyFont="1" applyFill="1" applyBorder="1" applyAlignment="1">
      <alignment horizontal="left" vertical="center" wrapText="1"/>
    </xf>
    <xf numFmtId="0" fontId="48" fillId="0" borderId="7" xfId="0" applyFont="1" applyFill="1" applyBorder="1" applyAlignment="1">
      <alignment horizontal="left" vertical="center"/>
    </xf>
    <xf numFmtId="0" fontId="48" fillId="0" borderId="12" xfId="0" applyFont="1" applyFill="1" applyBorder="1" applyAlignment="1">
      <alignment horizontal="left" vertical="center"/>
    </xf>
    <xf numFmtId="0" fontId="48" fillId="0" borderId="13" xfId="0" applyFont="1" applyFill="1" applyBorder="1" applyAlignment="1">
      <alignment horizontal="left" vertical="center"/>
    </xf>
    <xf numFmtId="0" fontId="48" fillId="0" borderId="6" xfId="0" applyFont="1" applyFill="1" applyBorder="1" applyAlignment="1">
      <alignment horizontal="left" vertical="center"/>
    </xf>
    <xf numFmtId="0" fontId="48" fillId="0" borderId="0" xfId="0" applyFont="1" applyFill="1" applyBorder="1" applyAlignment="1">
      <alignment vertical="center" wrapText="1"/>
    </xf>
    <xf numFmtId="0" fontId="51" fillId="0" borderId="2" xfId="0" applyFont="1" applyFill="1" applyBorder="1" applyAlignment="1">
      <alignment horizontal="center" vertical="center"/>
    </xf>
    <xf numFmtId="0" fontId="51" fillId="0" borderId="4" xfId="0" applyFont="1" applyFill="1" applyBorder="1" applyAlignment="1">
      <alignment horizontal="center" vertical="center"/>
    </xf>
    <xf numFmtId="0" fontId="51" fillId="0" borderId="3" xfId="0" applyFont="1" applyFill="1" applyBorder="1" applyAlignment="1">
      <alignment horizontal="center" vertical="center"/>
    </xf>
    <xf numFmtId="0" fontId="55" fillId="0" borderId="1" xfId="0" applyFont="1" applyFill="1" applyBorder="1" applyAlignment="1">
      <alignment horizontal="left" vertical="center" wrapText="1"/>
    </xf>
    <xf numFmtId="0" fontId="48" fillId="0" borderId="1" xfId="0" applyFont="1" applyFill="1" applyBorder="1" applyAlignment="1">
      <alignment horizontal="center" vertical="center" wrapText="1"/>
    </xf>
    <xf numFmtId="0" fontId="48" fillId="0" borderId="14" xfId="0" applyFont="1" applyFill="1" applyBorder="1" applyAlignment="1">
      <alignment horizontal="left" vertical="center"/>
    </xf>
    <xf numFmtId="0" fontId="48" fillId="0" borderId="0" xfId="0" applyFont="1" applyFill="1" applyBorder="1" applyAlignment="1">
      <alignment horizontal="left" vertical="center" wrapText="1"/>
    </xf>
    <xf numFmtId="0" fontId="48" fillId="0" borderId="15" xfId="0" applyFont="1" applyFill="1" applyBorder="1" applyAlignment="1">
      <alignment horizontal="left" vertical="center"/>
    </xf>
    <xf numFmtId="0" fontId="48" fillId="0" borderId="16" xfId="0" applyFont="1" applyFill="1" applyBorder="1" applyAlignment="1">
      <alignment horizontal="left" vertical="center"/>
    </xf>
    <xf numFmtId="0" fontId="48" fillId="0" borderId="0" xfId="0" applyFont="1" applyFill="1" applyBorder="1" applyAlignment="1">
      <alignment vertical="center" textRotation="255"/>
    </xf>
    <xf numFmtId="44" fontId="2" fillId="0" borderId="6" xfId="0" applyNumberFormat="1" applyFont="1" applyFill="1" applyBorder="1" applyAlignment="1">
      <alignment horizontal="center" vertical="center" wrapText="1"/>
    </xf>
    <xf numFmtId="0" fontId="48" fillId="0" borderId="2" xfId="0" applyFont="1" applyFill="1" applyBorder="1" applyAlignment="1">
      <alignment horizontal="center" vertical="center"/>
    </xf>
    <xf numFmtId="0" fontId="48" fillId="0" borderId="4" xfId="0" applyFont="1" applyFill="1" applyBorder="1" applyAlignment="1">
      <alignment horizontal="center" vertical="center"/>
    </xf>
    <xf numFmtId="0" fontId="48" fillId="0" borderId="3" xfId="0" applyFont="1" applyFill="1" applyBorder="1" applyAlignment="1">
      <alignment horizontal="center" vertical="center"/>
    </xf>
    <xf numFmtId="0" fontId="22" fillId="2" borderId="1" xfId="0" applyFont="1" applyFill="1" applyBorder="1" applyAlignment="1">
      <alignment horizontal="center" vertical="center" wrapText="1"/>
    </xf>
    <xf numFmtId="0" fontId="22" fillId="2" borderId="1" xfId="0" applyFont="1" applyFill="1" applyBorder="1" applyAlignment="1">
      <alignment horizontal="center" vertical="center"/>
    </xf>
    <xf numFmtId="176" fontId="52" fillId="2" borderId="1" xfId="0" applyNumberFormat="1" applyFont="1" applyFill="1" applyBorder="1" applyAlignment="1">
      <alignment horizontal="center" vertical="center"/>
    </xf>
    <xf numFmtId="0" fontId="52" fillId="2" borderId="1"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3" xfId="0" applyFont="1" applyFill="1" applyBorder="1" applyAlignment="1">
      <alignment vertical="center"/>
    </xf>
    <xf numFmtId="0" fontId="22" fillId="2" borderId="11"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 xfId="0" applyFont="1" applyFill="1" applyBorder="1" applyAlignment="1">
      <alignment vertical="center" wrapText="1"/>
    </xf>
    <xf numFmtId="0" fontId="22" fillId="2" borderId="13"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 xfId="0" applyFont="1" applyFill="1" applyBorder="1" applyAlignment="1">
      <alignment horizontal="left" vertical="center"/>
    </xf>
    <xf numFmtId="0" fontId="56" fillId="0" borderId="1" xfId="0" applyFont="1" applyFill="1" applyBorder="1" applyAlignment="1">
      <alignment horizontal="center" vertical="center" wrapText="1"/>
    </xf>
    <xf numFmtId="0" fontId="52" fillId="0" borderId="1" xfId="0" applyFont="1" applyFill="1" applyBorder="1" applyAlignment="1">
      <alignment horizontal="center" vertical="center" wrapText="1"/>
    </xf>
    <xf numFmtId="0" fontId="52" fillId="0" borderId="1" xfId="0" applyFont="1" applyFill="1" applyBorder="1" applyAlignment="1">
      <alignment horizontal="left" vertical="center" wrapText="1"/>
    </xf>
    <xf numFmtId="0" fontId="52" fillId="0" borderId="2" xfId="0" applyFont="1" applyFill="1" applyBorder="1" applyAlignment="1">
      <alignment horizontal="left" vertical="center" wrapText="1"/>
    </xf>
    <xf numFmtId="0" fontId="52" fillId="0" borderId="3" xfId="0" applyFont="1" applyFill="1" applyBorder="1" applyAlignment="1">
      <alignment horizontal="left" vertical="center" wrapText="1"/>
    </xf>
    <xf numFmtId="0" fontId="52" fillId="0" borderId="4" xfId="0" applyFont="1" applyFill="1" applyBorder="1" applyAlignment="1">
      <alignment horizontal="left" vertical="center" wrapText="1"/>
    </xf>
    <xf numFmtId="0" fontId="52" fillId="0" borderId="5" xfId="0" applyFont="1" applyFill="1" applyBorder="1" applyAlignment="1">
      <alignment horizontal="center" vertical="center" wrapText="1"/>
    </xf>
    <xf numFmtId="0" fontId="52" fillId="0" borderId="8" xfId="0" applyFont="1" applyFill="1" applyBorder="1" applyAlignment="1">
      <alignment horizontal="center" vertical="center" wrapText="1"/>
    </xf>
    <xf numFmtId="0" fontId="52" fillId="0" borderId="1" xfId="0" applyFont="1" applyFill="1" applyBorder="1" applyAlignment="1">
      <alignment vertical="center" wrapText="1"/>
    </xf>
    <xf numFmtId="0" fontId="52" fillId="0" borderId="9" xfId="0" applyFont="1" applyFill="1" applyBorder="1" applyAlignment="1">
      <alignment horizontal="center" vertical="center" wrapText="1"/>
    </xf>
    <xf numFmtId="0" fontId="22" fillId="0" borderId="1" xfId="0" applyFont="1" applyFill="1" applyBorder="1" applyAlignment="1">
      <alignment horizontal="center" vertical="center"/>
    </xf>
    <xf numFmtId="0" fontId="22" fillId="0" borderId="1" xfId="0" applyFont="1" applyFill="1" applyBorder="1" applyAlignment="1">
      <alignment vertical="center" wrapText="1"/>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0" fontId="27" fillId="0" borderId="1" xfId="0" applyFont="1" applyBorder="1" applyAlignment="1">
      <alignment horizontal="left" vertical="center" wrapText="1"/>
    </xf>
    <xf numFmtId="0" fontId="27" fillId="0" borderId="1" xfId="0" applyFont="1" applyBorder="1" applyAlignment="1">
      <alignment horizontal="left" vertical="center"/>
    </xf>
    <xf numFmtId="0" fontId="27" fillId="0" borderId="0" xfId="0" applyFont="1" applyAlignment="1">
      <alignment horizontal="center" vertical="center"/>
    </xf>
    <xf numFmtId="0" fontId="27" fillId="0" borderId="0" xfId="0" applyFont="1" applyAlignment="1">
      <alignment horizontal="center" vertical="center" wrapText="1"/>
    </xf>
    <xf numFmtId="0" fontId="22" fillId="0" borderId="0" xfId="0" applyFont="1" applyFill="1" applyAlignment="1">
      <alignment horizontal="center" vertical="center" wrapText="1"/>
    </xf>
    <xf numFmtId="176" fontId="51" fillId="0" borderId="2" xfId="0" applyNumberFormat="1" applyFont="1" applyFill="1" applyBorder="1" applyAlignment="1">
      <alignment horizontal="center" vertical="center"/>
    </xf>
    <xf numFmtId="176" fontId="51" fillId="0" borderId="3" xfId="0" applyNumberFormat="1" applyFont="1" applyFill="1" applyBorder="1" applyAlignment="1">
      <alignment horizontal="center" vertical="center"/>
    </xf>
    <xf numFmtId="0" fontId="57" fillId="0" borderId="2" xfId="0" applyFont="1" applyFill="1" applyBorder="1" applyAlignment="1">
      <alignment horizontal="center" vertical="center"/>
    </xf>
    <xf numFmtId="0" fontId="31" fillId="0" borderId="4" xfId="0" applyFont="1" applyFill="1" applyBorder="1" applyAlignment="1">
      <alignment horizontal="center" vertical="center"/>
    </xf>
    <xf numFmtId="0" fontId="22" fillId="2" borderId="2" xfId="0" applyFont="1" applyFill="1" applyBorder="1" applyAlignment="1">
      <alignment horizontal="center" vertical="center" wrapText="1"/>
    </xf>
    <xf numFmtId="10" fontId="52" fillId="2" borderId="2" xfId="0" applyNumberFormat="1" applyFont="1" applyFill="1" applyBorder="1" applyAlignment="1">
      <alignment horizontal="center" vertical="center" wrapText="1"/>
    </xf>
    <xf numFmtId="0" fontId="52" fillId="0" borderId="1" xfId="53" applyFont="1" applyFill="1" applyBorder="1" applyAlignment="1">
      <alignment horizontal="left" vertical="center" wrapText="1"/>
    </xf>
    <xf numFmtId="0" fontId="31" fillId="0" borderId="3" xfId="0" applyFont="1" applyFill="1" applyBorder="1" applyAlignment="1">
      <alignment horizontal="center" vertical="center"/>
    </xf>
    <xf numFmtId="0" fontId="22" fillId="2" borderId="4" xfId="0" applyFont="1" applyFill="1" applyBorder="1" applyAlignment="1">
      <alignment horizontal="center" vertical="center" wrapText="1"/>
    </xf>
    <xf numFmtId="0" fontId="22" fillId="2" borderId="3" xfId="0" applyFont="1" applyFill="1" applyBorder="1" applyAlignment="1">
      <alignment horizontal="center" vertical="center" wrapText="1"/>
    </xf>
    <xf numFmtId="10" fontId="52" fillId="2" borderId="4" xfId="0" applyNumberFormat="1" applyFont="1" applyFill="1" applyBorder="1" applyAlignment="1">
      <alignment horizontal="center" vertical="center" wrapText="1"/>
    </xf>
    <xf numFmtId="10" fontId="52" fillId="2" borderId="3" xfId="0" applyNumberFormat="1" applyFont="1" applyFill="1" applyBorder="1" applyAlignment="1">
      <alignment horizontal="center" vertical="center" wrapText="1"/>
    </xf>
    <xf numFmtId="0" fontId="48" fillId="0" borderId="0" xfId="0" applyFont="1" applyFill="1" applyAlignment="1">
      <alignment vertical="center" textRotation="255"/>
    </xf>
    <xf numFmtId="176" fontId="52" fillId="0" borderId="1" xfId="0" applyNumberFormat="1" applyFont="1" applyFill="1" applyBorder="1" applyAlignment="1">
      <alignment horizontal="center" vertical="center" wrapText="1"/>
    </xf>
    <xf numFmtId="0" fontId="58" fillId="0" borderId="1" xfId="0" applyFont="1" applyFill="1" applyBorder="1" applyAlignment="1">
      <alignment vertical="center" wrapText="1"/>
    </xf>
    <xf numFmtId="176" fontId="52" fillId="0" borderId="1" xfId="0" applyNumberFormat="1" applyFont="1" applyFill="1" applyBorder="1" applyAlignment="1">
      <alignment horizontal="right" vertical="center"/>
    </xf>
    <xf numFmtId="0" fontId="52" fillId="0" borderId="0" xfId="0" applyFont="1" applyFill="1" applyBorder="1" applyAlignment="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8" xfId="49"/>
    <cellStyle name="常规 8" xfId="50"/>
    <cellStyle name="常规_Sheet2" xfId="51"/>
    <cellStyle name="Normal" xfId="52"/>
    <cellStyle name="常规 2" xfId="53"/>
    <cellStyle name="常规 3" xfId="54"/>
    <cellStyle name="常规 4" xfId="55"/>
    <cellStyle name="常规 2 4" xfId="56"/>
    <cellStyle name="常规 5" xfId="57"/>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744855</xdr:colOff>
      <xdr:row>0</xdr:row>
      <xdr:rowOff>263525</xdr:rowOff>
    </xdr:from>
    <xdr:to>
      <xdr:col>6</xdr:col>
      <xdr:colOff>572135</xdr:colOff>
      <xdr:row>4</xdr:row>
      <xdr:rowOff>135255</xdr:rowOff>
    </xdr:to>
    <xdr:pic>
      <xdr:nvPicPr>
        <xdr:cNvPr id="2" name="KG_69D6FA4B$01$29$0001$N$000100" descr="Seal"/>
        <xdr:cNvPicPr/>
      </xdr:nvPicPr>
      <xdr:blipFill>
        <a:blip r:embed="rId1"/>
        <a:stretch>
          <a:fillRect/>
        </a:stretch>
      </xdr:blipFill>
      <xdr:spPr>
        <a:xfrm>
          <a:off x="4622165" y="263525"/>
          <a:ext cx="1511935" cy="1494155"/>
        </a:xfrm>
        <a:prstGeom prst="rect">
          <a:avLst/>
        </a:prstGeom>
      </xdr:spPr>
    </xdr:pic>
    <xdr:clientData/>
  </xdr:twoCellAnchor>
  <xdr:twoCellAnchor>
    <xdr:from>
      <xdr:col>0</xdr:col>
      <xdr:colOff>0</xdr:colOff>
      <xdr:row>0</xdr:row>
      <xdr:rowOff>127000</xdr:rowOff>
    </xdr:from>
    <xdr:to>
      <xdr:col>0</xdr:col>
      <xdr:colOff>63500</xdr:colOff>
      <xdr:row>0</xdr:row>
      <xdr:rowOff>190500</xdr:rowOff>
    </xdr:to>
    <xdr:sp>
      <xdr:nvSpPr>
        <xdr:cNvPr id="3" name="KGD_Gobal1" descr="lskY7P30+39SSS2ze3CC/OASL2i5lfJyA2GXnk77zs/ZsrjqJE3CDxPXXIMcoUaqP6o8cVcOVAlTR927lOpvscoEV5bUzGar1mDEjLjgMQogifPm9zeVnwd+JjJn+wkruBhBPLcvNb9H2d5CucroQ4mV8wIhsc4EHcZGD6re228vAhaZjsMqmywi0AZ/soRtwdVl5aMP1WCVxW6NbieRln381MDVUHKP9Y2JOUwo3dB6FSOQU5Z2FhDuPmKeycKX/oFjNMYmbTqM/n5IRCB+S5grf4/RTfIJfH1T07hsE/u7GRmucduIne0JlXVp3TOGl9tMoOHq3ghD54Vo6KvMv82dxjYdie+zbhFkXkVDfypaoUYazqqGFSWxpl79q2W+PRwuDFEObDRshOEOZMvSjn3RPaWr9oEs9MeHLdVIgDq4K1R9Sz4m3V5sCfvPxT1uQfg/9NqGRD39o2CdDG76SPon5T9/kA/3cuarkODDxJGG4jBRiMdjySLC6Z7Pt0ttSTlJX9gGKAS/G+0cbk9lRX6/9Waq9iNQ9s3qCIb56n5ZZ5RWNZPJi1l36ErlZBZXEPBuKcjzupJqFYjOdODvr/oWwjTir8T/uPf96mb/E8zucA59dCvYkiFSHPoSGD8mQsdENRqZYJ7kyTtBZHEmebaFxiZAanVq9XKDYXEeRTcU5F4WJchnhld/y0BqMGFRzOs8t6NRvFMnegMu3OMO0pnnpDJVQ0Z7GLBIWPZmi0HSPyBQZOdhmSLZJenqvxg7GKsBM+Fzkm82NKqfeSxmMT+waeM+sl7VRg23VKoIUTpE9IjAGwa/RkLvJOIsCizEn57sa3bMFvmIHxjqnRr6vY5Zc3oiSUE6esYHAWT1XeoizatFi24SMDfRIlBqG7H8QCUrJHikOUn+sgvFvI7LYTluPFKLnMqrbeKcH4/pLS7tJitQ0vVLizeTnWS9myRvZtRDYLlmFfFeTRGfD42JnQr+4orT3BUAGusxXCnWgBezZ5xMA/WrgAezLsL7EhchehXk1pD9kZvSTYzNmKQmXA=="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4" name="KGD_KG_Seal_11" descr="BuyI+xt4f95dHo2C14d2KwhgdZlb6Wtv1rvxHq4yKiydHCymB9heI33pOnohgS0jRnQEpVWG6tw8XbGRcFF+BgTeCBXvbt40lqaKdBIgrmFqQogfgz8NqNkfUC+bGkrWdxJS+GNnrbjZrzHxLNfiLttYMmzM+4HF0Sfh38ak12N93r6Jam1WfY9U5oRiLDIm4bzAwrOuzgvalwxuJVF7t6MddxScsai8PgxZap+r7Aertzc2cahMp7tyI99MVOpWEjWGPg4xchU1XupM3egVfA8b2jr4vheabq6Jt7dGqugVzn8024GaAO1GFBweuzK28MkDmse/ySev35+339hnH0PWq5bv6nN03OLdtYHokyQGtZiZ16ug6IgixNkG8a6s7pxxjXnR/csmSthsMhjkL+LuQUb9FOzqZeBdeSnzhIhct3B0iWK2iLdsAZeLqqSjpcZa3YLRu6M9HyXTeGIFuBv09zYAGcl42xNHqXKhTdFZC+J8uiWQmYNoUgW9wFM9ZZvBB2rpR4AObVQMK9ymyzlYYVtyZDnfs0Z4WTk15eIZcxDCk4nbRXzU62n+vCsHc0D1cGEacXW7hH6sSY/OAIW7Cx1B7j1tyO/HS0l3uBcq8rOmQOCrrnM+IVHB62psQEcX++NILd2yegZ7FDzAbUZcvHsj3cwx5omL+bxAD8prLFjnZSKrfdm7FPMxAu3GPxgutlqA/wnMRxET9GHgYAR+QdXcFfVE2pEsO60pS2Ai83txN0LJW5WdIB92ObyNmHI/YfM6K7Wb5/Pei6usuDQIKQXM6/KlbViUI2ztjrp1nimgG+5UVujE5MBhN/v+LlGirnWfXALoVS2nTugR5o+pvRyCIgGomNpLkrOJRC7maJb2JXmgd613sBx1YK9i4lmx5DAJSnBv52FnjbEMnAEw+rGqUgCa2sM1Mi7TtwQ80PpBY4en/QgBfyYAzm0aVn2LqHN4F3vGNnkYXpqSSjsyYXFEAIRyOeT2y5ahY82nHlEgsF/+6gGYkpHkX8DYVFmqQX5e0uTn2FG51F0Bg3l5/11H4kl7uCOxDt9825F62AhmHhdRIT4lQ0FhbowXF4hrxlzBtLKY6ZBNb57bxhS5P2NW9EX8IEDy1UBuERUw3zjH21OfVuI5pxCe6+ab1nz7WquiUpKZBWMDHZhc0GC8TGvd8bFdPXkJhb9DjzD3TIIPiwNuOBfY8r5pqIAMZfOEmE2amWG3MxcOTh574qPDYfeADEFyfIEeZxWCxzOsbG5KMhhwdGBXKaP2v0SNuQNmd4GOSgeOmz6+u2oGPzfGhOxTB/bUj0Cc4ph/Y7C6eXaXgey39kL8ejqDIE6MrrwkY7lKVLDw5op3TqMgfrorN/aYBMuzlu8iwMEJuK62qTvcG2v4/uAHyHj+SjjdcfL3poSKOk418hDRpySOOZrSKaCEc1tPnIHFssG33lMGkwMRO9NQlDv1j+GLocPPGa8rF3vEsB4GKGED0Amc6deZCZAxUrP8tN88abacTX/rpSF9hDUBLddL8e0Axvi5XssHdrvOO8sTsABz336If9xlmb3lTHMMOGIUffXtJpTjN/d9SfWo9UsQtBlH6NJ8HpUkpKNtxtb7Q/ASsxzsFPoHo1rNLxZ5QfphgKtUOKQbwLWHqGCDrvVoJAiC61kEmyzXJkiiuI2U7uhjIG9h7vWW/tygaST+BrUvMOVB1n+gRLAVZYsz80Ko+gHNlyAyRsEGyOlYT3PgrMWOlWRofDfRoL3ClDk7NhxzbMqZMalQU4yHqMHBzCUOlcbSr/Z1MxRcGkliZ0eAsB7g3Eeh9Y9eBTNdF7RMEV9YBajfS9/Dnik7Cx74NcG7aU38VvqtD94TfhGXuBvwDOTGhKaBCe2f2FDVWKl+LFBcIS2WDZW1fcd2uA0+8MChCC5FllNt0dpUzRvDr84a+cXyG3efrl75tqydgYSdBu7Cw3NoeCeltdhDRG+bjYx2+ue/364jj9CDRDPdK3ShtedQOgqUC0iQgJOa0AMuSQ+EcqmXuHN38zt8Lzq53OxDtfokSSsIi2P9pDYKWOnqMtO1w8KlksyEYY9bWbO2VwwLISo9qrbsL0DjdYQYFg3KVbAfu9fZeZmeT0I8yN35zDtnSzMH08qbkXoPUlw/DkMAT0L3/sxA0/2YLy6HLg9jrTOObAiwaPnYdT/DhYwqaFsZcAzKn/qmDp6XNlrr6RfSm6CIE4TjSi9zcbuLIdKSF3/hn/36F7ZG66EIfhLReCnPUc8XKyLqfD/jMCndsuzFI1yogRWFSFmZFPxPTz9j3F/M8sT4raJlZrVqQJ7OYX8EFJm4Qn82DHl3kyKOGKY91eFrPeeUjNmCINMzr2Kaud4TXI9ycv8zrXE+FHKrrCJEAsqgSFgZmzvkOJkl/N+tm9BK3WTnHeHH7hWWUONw0aOWNQOBr1MOrKMZcOGucAcRcdAyg3pKe4K3Z0UMs3mWqmT6IqCIXzvdqO6C+EO1zySIDSmL/+Qlnan2R3adAMMkiu56c5LBijDVYqYxlXV0JU654FdTL7ZCOrJfwta+hxYqUpaBivPYSSYFstj7TIu5MgIMopwDvUIJbqEUu8DvKyTQkAAy9VcHT44NgxhF5XZ4HHJEa1iUzDJ0fykG4d3r6n0tBaQrjBIUDYW6M8udmYuQotDLf8XViCyjwLTE5sqYtZ/1c6Ks9/nHQwBrIWL+ttT9rvsHXmxMBaWl4viOnkR3nfBCpCJIHXQ6Ccgt+XKHVjKz/EvlP8hzgyPmMRAmzHTszmg2k95MRA6Q0GIf4fW2iDTj2wpCkIBxdZuFvS7DUFIIBCuZLh8EtQp1Lo432Cyt2R/6Y6DF8UOmR8hCFOmHGqIfrEKOngGGfqlv6cFOTHUqCyNXL+9Xx9VrzFP8DbQC1G1bnCHWlNmt1mBiqdLR8wmpgNY4PzI/hUgchHT8Yb7adVXsuKOYXCSFoWN1C1b6OcabcvGNFBZ7E7aA/2Cax5wqeeOk0hkHMccbGlMxcJg6SxB6C0yJmTL1vZZ4wG2Gbn5i3ITSm9cRe49WRwYaIkVTCJ2lMyFMlQaW7aZS/fXQKC3q9mJV1BCRbalXSo9skNds"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5" name="KGD_KG_Seal_12" descr="Zj64ZacDP7gxG/lNTDLZyNk3KRQXR0DlKqQPUinZuDHlgFBRG6jx4/hiRDQnliMsuUYzkddN5qewvRzMgJ5L2Tw+7UMBFaqW3RkaYoe7XOv07NeCl31FksGmTClAk/cEtnBwmFBf5qHKWp57mSKZ5/sWIr6LT5KIaUsbpv3PGWuYaxxKictZ9HpVK52xJcj0mmGxW1mwng5KtSrkNbxKe/1s6z3TC0mzicQsZTwgrg0UCsWGRvtdWc48UggrM/C5gFJVIE0lIrfacWtioDWm5yUPd2A4amI3AxwyBTpJVJ8L3b5as+N+g3rljO532hCHiDF0aAeGguw+aVycVz6dJVBhkR3ZZacpRuk/cAPErRfl1aNwVZdQGTfdFPEgnk7eGpJhVpKVMd+IPrseivI/DClJ0iCLNA+TKwPLt9uW5VfCFV5j/R82TrLv6jEFgqEA+cF4H2bky4eixTbMjKz7f35ZL4CSVj/liWUy1Oo4pKsJuDqIWnETe30B44lsXYUlwtperjvIk2xccVJoZ9zZ95jWCJ2T6nX6QIkPEj/T8IOyQnSZARRlMsJG4/q1EVA6AhuMA9aPGc4L8xL5S7YF3f7cvXsNbhy4+k78gMyGbD/wqrMot7Xqv+hqeOR+n5J/mDsw2gRKkkLLei79GSsnniE5qhKF/PpgtXM1OuZ/kPaDXytSNhkzP663pjjXbWZRYWK1+sgj8kQ1wUC2I0j2AIZrr3ZmA7Uz2uWcIEz9B/im+wNZnLvtS5bAUBeCdXw7gBe6mp+sqt3TQpTYH3czT51Jbka6PMeODG9s+4m3nUvm9DOfWGU5pSHotjmkVE8hnPiwM7sFSOlDlpx8kS/wotsOckKeLJKejw5y2q1m7Egi3LDxidcUTFN2sPDgv05EY+tpkk02cv75Joa6UwqD/DHZR1iX7yqXTrts9lSc8SkfeYfoljct7qDaFsGsQogkyDCpJ0L8XkKXprVvhvlpeXagv9CkIMdnIEJlAhEhnF7DHGyyBLtF/7r0pybscuxSm8csvea2s3YwPuIn0Q2hJR5kCVl34z+AhnuUagPihpxJYbcaIQapS1WG2GmzPcpkD1CfbqEZ8/2VJstXd6zmqsJCX0kwhAbwtEFWZd4Z+z9mfcPzpR0zwLv/gibUuMQuXfJvNoV14CF99rB5tLiYGQTk2ipRjcsmel5mclZKrJVi99ojE1vuTPc6xGBGL/ozBX466Ol3JuPWQAtI2FE5q2e4sIYqFrq/JnEnlZAcH3V+vbY4JSq+5CbYmwvOungDY2fdZQ71LJDJo1Q+jL5Z7bBk8tRcAc6vMlXWXm1Ky+eZ25yzIWHC6sUWgqcr0L29C2ivkG7DU8+rGdgPif9CRSNXnn7TtqkF3R4PVnhfMDlcvbeVEIxNtJ8yOGiHK/lld281KVA/KPRArCeZMqwWQxUMdgC6AYpoTnTtUkjz/b6kywdy1ytGSksNKi0AfbqxxKxXZ4Gd8R2U9rAE2jdWv9oMmGtP76NQUmWryIwrr+xaPSJx6GIbvbCfeSMHObRKnqwoxWAB0z7ShzHMVRqlZknu8l2zJyd0ViFq0EY5o2tN4amfY/CkVWGZezWFRgoonmqRNfyVU3RQo4p9iv8HDeF66Q7skiyMWBzb5MNgxTbQQxIYBwsYUWBmXiAv6oVhGBbEM/CRSDhyy6nuLRXTEaJ3zLvCmnN4kf1KqdwPHrVu2VUKTwAXeJ5RVQEchPXXyXJwtrDtcohXSAhVpcQqxyqh+DSvbmgX9nvOLW8e1acw5vVeJc+C8DLEtLjlp42Rdq0x0E271/Qgzr7/wZfFCLxGuhVoe5WYqE5Lg/B9pCrgFFZFhJ4jnxhNIQ53OA5yFmgcy+aMBZ4NP7tokqkzC05F4Cxoe9bZsCZy/GjFj2RUpM8KDXm38HvN1XPfSAhKrmcC15kUnTwuU98VwTF41IqOCv0b86Nbi0tnHxbBVfOVvJermoWl6yikMA6VH9XTYv9c1KhOtos8C16pDkf7ChMAPYRNiHJ8M0qfQ2dcVopbX03Ezq4DbdNLX8KrrNTDBung/XQr8fScObJPR0ulzRK01Z/9aCSGE4eF4N5P5tdhe6IeP06a9JZG31uIMcJ8/fs4aSguZdd4PktY1NOtFCYtTRJMNOUH21ainaLmhuyX3DpuzyINLLEh7B/N6mFlt8Ad+ka/mE4cT0A/yP86V8t02izlAX/7Bf9nlI+17BNHea9dcBmxNe9UOYLZYAxxvMgdM2T1ei0Ct9s+hwrsgAkg+vq5kQTSzRQ5vC2NtVnNKSmG7FeRi/6HQVumZay551mzJ/plMb0pmiLalx/KkI04E1f/bLLpJF9e9cU9inK8bMqtETVc0rJt4bM9uIGpMQA7Ly8LKTF9lxO4WG5t45iNHKKitDelnRD5GSE9ThbkxKhIGsbe6yl916RBlyKM7F0TXVSkwcwJ/UapfPHzt6aDUDDlzYQ/djdD/faVxEcYcjxDMsbV4mqLhHZr0ifBaDM1XRQDmbof1M8uTcLqu10Ci9MUL4XUJCHrvAQ+qiCDdhTGrG2DDhV5yvtsouVMFY7dulJlZlugQpVo0JAVIZ3gLB3FxMp+a5MvDeAZEQ01DfYHslmC2cMOLVTJmAMh/scXzsUmKkw15ON1yyNLrOjDfZ8C/Fbc/6pfqhSvcQIBsZXWU23IXZPJSJhHUWKnM2nlJaWEO7IqD06QjCtCDb4Fu2KoymcDKsMyGvtzg8BsBA2Xd8Pw5iFlLRGScvtkAMqpIH8Iem+sTsGXp+ONgNzauNktBQHe9QMGHKU5PR00bLMlBSWlyxXtkp9LciqZJStah/u1XwENmpO6fuXWUJyJz4TRKPEO0jh4nn0q3eBBIP2Pzwo0vzQUP5FNsdn3kQ38WaECnYQ1r0sns3g1lGMvCH8aEartIn6bfL+vovegqJKBZt2p66Ka85ASDthWIO91PEARaJhHNdf40eBXqpD8Vzib3GSvApT7tjloPdTxByeoprECaxdBBAqkYzz44DGDQwPCWEdP60H9obX9q9K2F5PnT91WzekoQWBOa92DzRQWbAjk7QXaa0qWuwA71SCvrAixS3DjfOmeGlOym7Dg"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6" name="KGD_KG_Seal_13" descr="Kvr21jPIuToBvc4XUZesESHd4mgvLVZfARwEyXKGPYS0yM40vrYtWTsbiUHq9k7ltSHO94EAzTXyhYCs5she6Q2O9Uma5g2a2EmTaprlYw/NSqMVK8QJZcCa5LGtsFsXR1/h8nXUkZrikGKxOSQYhp/DAbH9GHFiFriP/lH9szDugmykB9hWF6/uy8QRgi1XbgrpYy2T8yYSRAm41Vuz9IBcbDYrL647pJc5JA8NLCGZhQCNDBNVlsqQFh22BpvlDFef+c2xoPZ8UKBewp9SNcNbbapGrCLi++OJgaImWegF0vFgyp2In/3aymSScJJfbXDkt1+E6Z8vPIHlpiREN924SckaJLccI2hMlbxhr+zdDQlQLJP4Cuv5p5mr6p7CABnHfbHd7Us4N9JkBhMTOgytWT2PIkZ8Gj7Y3S54COC1m7VLk0vsMhBoEhULd+eEW9PFIPhKfHjBkjOItPCZXx1vfoprhr1BnyKjibIjXdSQ35Y4Ru0ErgUK58XZb57U/+TiWu/yrczJHQap54nOagXbOegqQ4qZvg42p8CUl2LNqIabGL90akPghvny9VdXYHldhEGzx0x6BiWPjCsmZe2az3zHHUD9vb4lW00IB2slJERhFp42mpDoQU4nQOFyKMPhnCnPqdwEm/sZT9YUa7KdywFg47jNg4KdhzorctI8GFPRXeF9/H0VWPjckqI0aQEBu+vY9ZSZ8Gyr6p4vChUURcIr8SR874OJT/IUeJ/2LR4RjOsNCBbbjFbZwaHy2gpG6hMDPuDUTYfVN42nAPlaGoFjBXDTP/QnjVfb0GKbT9VXsEFijuIrdkPF00bcgCfnaCg6BXsmYCEgaRjO1XyvXg/FZfjk+l1xEENqdZwNxnSzmZ1Mfx+QCVq4QwwKEpITPE3e6ZFusZDyeAMmmdpxuLN8uzeJZucM8+J7eH4z/ccd4PxNEQ6it3T0qwSEic+KSFmuImpS+6jGkVjJv6h/HY7L7PzKAfwF5ILlNuYikB0MBUkxNI0TsHd1HEAtJbgToeDRZciTM3kOc6qdu8UHJWkf0rjn5LUwNKiD0iRJA5FcgyFHIfwR+e/ib05RNOOPJrjYy6GYnDDO2CgxkWcmuubzvtQvOHW8JTPv1U7ZdwkD+efUqGif3olrIsXKPjEtxfzSeS0BsFiwfad8Ur6SEQmJ4oUGpWeZUfcBVlqWktCB1XmHZSsFgIqxZUoFuMd2neEJ6Zjgit1D/JmqD9awV+IKNodL/BpZSU3T1pELHEMnTpF4DiHtzMygJk5lSenyIUj92eqiNOXj8bL5QNixm6z5p1rGEN9u8GTJn+ECSBhNWwx5ssCWi63b9gQp2I8CiA5GcI/mO+6ljnsvwKeN2RxaSeLsOQUSVuLj+oeF3gfJTmCLUtItBeU1hFpy89k1dKYBvLmL2vANB44A4xtWwGj1dm6Ia2E0uOlWduY6TtseIkXvCr9C12nZZC+u03Zu/oJon31aNqR0td1+gD17mudD+48OAv4QTmSZC8rCaeSnNaIvBnX9H1J/ihNaelQxtref4SuUvspNkaby2m6KU4O2jCJYzaItqbS4lgIDM8Xuvh7s2EjHm+Huj/NROlO+bbr3ZDJnNQexrGdPPkyW89nVGP8rMsOi4X56qaPE+g8VoaVDF34vqcNF8SGyTWcgsAicYVjgsvkuWP8jzgWyBU7SaH2XSb3Dr8p2YEZrlfxrMaCyrKp/YDS35EsCsXXk/46dLuGQ3LCXds3QUz34GRbKLHIJFhkPirOAnENSWdcD9aP4ubdf+rn/CSVL8qATF1PJl91bqHa6rVpnFUkdEleeI4BC73pxtoITvLkpg88S9rB8sJ3Ym/e1iTArxJKO3N7NQvsB5Ua3cjfsslTFk59rXA0HAcIYV+1w1LeDUyVdUBQ9W1Zw3hPtBslsGK7mO04SVhsDqXqPmoipOU+Yd2u1U8rr/8OwX1kH+S3bCJR5CYqA7MPl/2W/o/HC9Pa4Gz9Ibn4An5iZbbVX6gHhGp07jm8djryti3Bkxef0pgd+eHmHokP+/Pfvm7PyyApkZtM0bmICSdLuidQJbn1NFmfjObWMLAswNky/ASvDDjkCSUevC/hNz6KcjA0I0nc1w49l7SlfISItq0w3x684B6NYLkjKyZPdnCWFdB8jE9UNL9JrrJLZP2mKUC6IxvoC5mfVqF7zU0/CBfpGcsSYPwcacpf28AcQcdk5BTXtqLgyek38OW1Ma3CBppTK879lyZXLiiFOGg32nr9R7y0m+JDE7tV7a3KxPGtAtguGWgc2QqXnFImo5EgR2X3s4OrS54xfjKzeNblyWEshDzlF0x4xbq0/X6uSaSUPaM6NFAOL64htXGxArgw0EG8FHoduKkQ2X5gJNkwFsrwQRvxmPSqLQ39V2LMF//mejeOy7vMVxv/3PWPSsXSFcL+dNiKn3nHG6udVKP/7po4f8ZgWxUKFUoxQ10l6YgvfE3aYAyZIfHN/84vxZMgGKCGTYBOR+zQz2vy8JiU+jSjadOwLsjT0h39XWVDcPt1hVlX6mZq1CDF7vqwkNKdjvHxiBN9VFMYE/dcs1nLBM3JSbx5J0EO2I2N6mhxHyyqmWRFuMVfG6MQS2qGYDdyX25g2RvTNiBuwXTgiMsiGcSBYspsmsbSdJw4r4jf9du/td/ofKfMUf4kPLOyUyCaKkckx7MbHLtvBPG40eqTE8vz0bA2xB3+1uLCHNnanKh1GoRYQmmzLNR5+FfrC6Yl8hz/qioW7ooqXmqP6our12HMiTj46e29nJba0rXAH9SzteJIzW0PMlFNi4ZUMH75V51Hm2vZgy+KQl7G1tzfFp8Zl5n8eeA6YKXIZRoaxpMtwyfyBvJvGASoUlCYG75nd60vxpwVx3nd/1S6XYezqRqdwJNtRyylivqPUku7qY6tJMeEEfPnsJQaSigMs9IzlQggkrSrHPODQRkUzNOZ9laRWqkuA7GhvkkvHsasq6pbGwadeqL8WyiaR7rc+8CBYbjKL0RncPaZwzTpHlQlKaNmpeJiCx+p5xDTXPVNUrpHxCBFMZAQOW/LoqPdcY1gN2oLIg1U+Ep81lvahQl0ZU3AlxeNB"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7" name="KGD_KG_Seal_14" descr="U/Bd7HM2Kd+vai/Z36l0PunDdO75EbjsxGPBTHBjnnuHvQojTtS8CBNJrJIWVa4hpD9YbV8bJ40OYvPY5guT/ycaLOi2zAoi2F3c4ERtK9M5QOTbsXa7dFvEbckhrgz5J6hfAoLI3C0vWKqgUTzfBfSj8JJxKCohG7gX2s9BKXYFIx4KwMrcxYzthe2p1zgFhrygN8n3DUtVi6KoR9kjJ/SsVkqceeGlxlZxE89rF2L82dKQinfHaLYkLWwNmOqdVBT+s4U55fpTKTw/V2VHjrW43mYuGcsN6U18KDruSPLy/+It60fNRpyiGdXx8G8NiZIGUa+COctVacHOcOyXOfAHcCTopqU6TRZDJgjWs0Q7bfB0w89ofrIO8BPAoAnQoPei28ULay3lv3xbH9v5BRV+ZMSqm7fnousl4Z14GxrJ4PmzrDf+TFvpmy7gEGiIoc+KqrSbsQg+wm1mwT29B37ihCKagfjW3oDdRWoUUDj8/xz7nBhpsmf+OAtY1USLeQmC29P0kb+oHluS6BxDYDyiMsu9fqVbWUuQ7FaPbIbLEys8mo17OfgMcMk1C/jd+dHyaycAtBipXjY65dCgQ39leMbVgz7/HYGWlGMz5nGryII1DUCTtLQz1+B+rmFnOMSxVcPK5cxbK9t1kj5beh6lmgn4y+i8iV75OEhy0rLZgo/fjr4rnxc36lx8AyDU81f7E0G97aG2h+y49XxcGdjNc1HmR/TdkPBC8ZuIJiduf8ajgVoP74bLrOl9z9Wby9PB/OUx4vd6HHEAHDzzRHtndDiTUnu7KnKl4snsUhXPLJQBONgQ2T3nE7Sdi08kwu0LUBh/0mkgJI3Vb3LvOBnAPIpbi6mdP9X+NO+arXzw+UUFKpoO0NA637a4hgfgn0muq96+b0qC6Mk3THiNnK0sA1DI/a5IsWwLIatdmI7fwp2x3XrBvaqyJdTyNdWw/hxqjtLg9MPfDz+GhE8rXs48tF+i9z5n5U2lWCcVxuAPeq8rwrqT0kW3ITi5J/jUM5/46UbIcc2zLhEz2e8PCseN/TKKes+VgfVuVltqgbr9x/adET1XRVjmiF0xoqC37E9qmGtg5pwWuL/a3KFB/9PUvgnZgJKzJWfbdhz4LOIgpjq3sFIUmy4MGRcJCW/Gvslsd0c8sNeyQq3wqS/K5+X+7QKtCawD80HJtQDhcznP6XNJWacFrrb9sWFYJabGB85u3clEi3Z4Wd4JmuSERNn8T7kqrKmh6sK64fpxOzpL115quk93zdgasjisEtZjVAerji66olvf5xZjM/+AbwjZdQC+1/hOflEmElQ6fHnFGWXzmcswbe1ACp69kNDBXbDHYX81ZaJNpDIVsnRxaE2Zwrc1gd21Clq2JiC7OD1x/0OsznSH5ardR54ctwnhozzsw59o+gFDJu8ccVoU9ToVNXrfUYztXthAAwnu1Zfgy7mY3vMuv41j+UsfeE36DVdOHtb4e0PDEOGH1SL4v18YQ8XHIldnNpBdrfYGGS3dKbZRboy0+FM6aUORSJ4JzbKrdyaSVFjUJ5TUXDP34VwLG520I13odQtN2UnZO7mkxqXp3JO129SL2covWpihh1+k+2/h05VqtmW9twxEW9z/27HdVj+iOIcWgHCKQAPwDlMnVZXAetoWYkxVoC1GjcWsECaua7SwX5hfa/UofjPoomX6aoimVYo6fyyb/CxIi/PexxHt6ooPxIyU0zah0UEAVjSzaB/KyB6AVGVri24/WsTBgCt7xWJnhEWmuXdJVcHc3EA7wucEp21szjwLviWZDt7sHgSRBjbDbW9V5Qd+FZJRYlzODbmkTkYIDkRY+aSe+p7qYOUSyEkxTDcj7KkcwjZ9DhtHcBtZ1+w4v5GDMXAakU0cZ9AMFcUJU8dbI1KjgPfyu0Wx9kBjKhPAikdSH9tOUPV3S3PNxtY/A4lD2X9NAibwu4YcINFRokNbiIaN0ckydpRJPxnHxd8Dk+6gFm+a1cTztK/l2JCpH/al9jXULtNs+MDHQcpJcDyl9ISMLUeQmJmsm8qKUMm8fdyep+zGXs8dQ0uGPn3PVYcGUITiS4xjOjyLkDib7LYKah5vivnrJSgDj+Rdz+JziVfqPTLdq1ukso4CDsUAKudvtu7PTH0WZHqVeK/gfehRQHQGgFCKFe7ICltAssFpO2PyC+V2spPV5SSzu/KitxNo6RLPGNVdRqKm/vkkReARwyyh34z+EjktF0RQxZkhuWxZX1YmCX96Qd2bgo+LUyyUaB8h14Xpcfchk9ab79KgKc1Gwm8ov+N0k/8GiXM34dMAISMCMyyspfPIJBIjo+GOeSTS+TVhSN11wfkxc+P6BsjhmwoPBY1KO8kw1u9RGRTsPumlma6KGo0asbexM5mzikN3EKlt++ox9oai5/nKVfM9Ib4tBcTmrvAAJfiQXOhwbvYJDl32pvTkVtArswJpthytLRok12s24OBpq0XC5aw6vF/kbX+FvxCRZw3k3aM4hWLbScBwmRI2DXltJ9rXAnOwGujwpiWJ7lJwvh44DFXqToYdb1317ZgOYm1N/mFIpbNz0k1FZ4mJ/khTn9HRUgrk8snB7OT1Njq8MWQrb7/9UqxFZmgxyZ/mkDlkmJVQmQcslM0qwA/kNobmLxdN6lhl6y3Cg3Hff4hkPSXIpuJJ17blxvNSPbpgYdxGdOMXvcxDw4siIUpW4iMp5VqmAYM04339yD7Wi118eBzQqdm4j6ClrlgRWPouBvDmSmIxNvQc4tyHofhi4VnuJRl7TWt7OirgIc3cQhS4EwctPgij4Jf+JZHm7tdB2eVB0NRTvf/juSxIJelV6smSbapqmoYbpwHW74o0PTuDb7TzRQhEAqxSXiqV21mBBeYPQWtCnGOSrGlWzKiwyakbynJwrJ9FMYqKtYQShsd417k7jvIrL1Q1Ujy0iJXpHOJ41kEqyLc0mCgAXpy8bZFv9ZcK/fc1Nm3T3pQ9Gz/809eHSi8CCKMCutejDyi+UqPraRS6NLVpSeu2sOFlcQWf2dYBg4+ErCQ9Jfo7inHv8GQkFLqkX6eatGvJYOO1E97Nv3j+abH/hrIJYpuijMqJoJOz"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8" name="KGD_KG_Seal_15" descr="1WYJXkr0fZ1zhrCbIZPgASuEatyvlesQ0U4HOLD6oWsDSAy/loFFi7Gk7iE5ndPH12ToNSS8+uLYUnuAQcq1MjQ6Mh53vkhwijNvPAkxHo6x1UPfhVS2jkctb21denayH+0B1KwgrT+DSF+Sh9vBnNxjqEEnBJVkSU7h7SScEWjx6Ogmo0XgxUCQGn3ZYfBUQUFT0Fg0V3H5CXSCWAbrsWPwB1WzDBJbEVS37s/g0q63KsvgPq+W2q0EulVsGV3Svf4uoI1eVpZLcHOdWC4qi/snfMrfggBRddjohu5GES0Zde1Y8Bq/PcN1m4PpOgGKJeAMnC7yL82YHTfgyvQOPtxnBAZDAs4GBXfYO5Wrj/JowMobd9CQMXUQ5E72zcXEHCbGXzcN+47EPVZqD2LSsBWoujA9eNnWqSEo939Ay4IYOcUSKzWEsNlentTqBcoROf06hNDICf7+qzwU/Lq2i57HSkaNpWHZykjCQttB5i+QIT+yiK5zmIBIZ1hRG3t1NZjufZbKNTF/FY39ZQxKIPkI9aASstbQpR636RelSDme3A1XNaP9s3BmRBCGtNUdc4ZECp+ZiARguQWrLnZx/AwYoZTorhuZnY+PuP98DtLXZHN/uvN6VxYTkHa59VogVDzCR2qsVHFar2evFhgtqfHOAoW95a0Fa6Zam3DXtQ+SQ07tCKooUzQZyP1HxXUG/9zDNUGS9j7bCI/hcLcnUlDsD33MfBKX7xSOIYFyQCVMzVtl53hGyWSiMIrIW7GqPEzLtt9lAb0rlJ5SZ3J5BHqXgv68szuwt/tKV+HNqaKKYCQXXBVt6ggUzXfa+L8/At+Avm84LO6dvWbMqX9/4v6exgTRfjeaFpNdNDaTRmxxKv+wnzJdjZ6A1FDkrzT2nUROBklKd/9eOQS/mnWkWVqNv3Q2xLyd8xXtkXKYdmokwzzOqwC/BZpuMxo2/19zVxCu9JfpwNWzT9/LV6ANG1zlHlhi5j9slFx2uMYIp8r74JaE/mZPt3nVXj/e4jA8wl1qMHzdL3d3v+Vkof/9wyPF63KGbOVVazbwS30IAffHWao2T5Zswf+huERVIopgQtZBOfX1qrmIcGaJBrJGksVb/ulZL4ROS6KgrpOs6A4/qaNRJLzHp5yaiPbClFec/ayI1pocPXAohzsZHLM86H6ioso89Mwwq5NE6OKYs34yF1ZIadFdlqVOdLcmNTt0MG0LjxOyIp21jewcq3+VKZx2+ZSGaUh0YHr929+v9beUpvcvnqsLZq5yMmFlhYeb26BNWlBLMgGoCW94ez/FYeaowI6H/8hcUmBuU1PfxzfZKwq/b7kVZRZroJgRp7qR8xKJeSK1fiAJ7EaQOlY5MzErcGNbKKuYNFFHwTgfQRxhSt2/TE0tY1QTMxQiK7HggRbuHa9EPmPhA3yTIvnY62Ryp709zQJPeCm+NsZoLQyaKXZxlbiCg2j7rQeC8Sz/nyZgEJtzglIYmWxdiU+5B2+tU4c5XiDZO32zJHsLbnMpEusoFZI98jy/Fj0IVEt3UV1QWur8w1pugieFInUjHtm6fkXpaI6cjIMENGn0dWj5eh8oQCQMtJsRHcYHuk8CtaaihdHIqMFLf7G5N6Bvl7jQo2d/xxQ1tYE+LD4WqHk7n/yFjQL8Lpdjywi0WbqEPBjm7CshNlzJa9C8hcZo6fjCG3nLrL/ch10atRe4pYtrM2flNC9nscgAgAzkknmZhSVT3UmksPR+TrNW/GnSzD4A8kHgWvoSbFs3NWVxdXnwqlHGq19UvHn65HBKUbjuhE4ucRbyJCYpdVrAWJLJMBE+WA6VghhEuPfO3FKggPWIRslQVTpFEQjDrcLacqTs3/J2s/rBpy6DZuNxr6F/2WKEhDDtZXkvBtFOnB3dGt5h1bXdGLggXCpWt542j3uw0PsgJX4GAHRsfbvMCBA9feVkG+Jj6pJQPFD08hALH1jsZP/bnKvjPvCzmds+E8fQtgi7yxuRPt3PAU7K5RMR7wRqWz7ZCOP+8OaycSIlxgur77RD+cH0jo8Y6ZMsDSrBmBg8cfWECyWnUMaOTxKAkiusVSFl18ae+oZBXETmb6HgW+5vBFKQk9VOIh5EuF2w+gEVhQBCX/6cZQQL4kEREUEagOXlrmc1sGub3/PSO/DDKrasphMdo24wi0u8BUIEgcgQ+0bP0JaawpGjrvtEhDBUu8ZhZob0HM9QBFqgxHpdjoiSOL8XuH+0Qo7l+QPBPpftRhvDhaoYJ2YWXOG1DMX8mF62T5QRsDKlq/4Nhw90hIuQWmjObU0N6RfpaRmbUVOSZ1fyn1GafmKMKc1wspnZ6gwYlAN36c0tVlSPQVv8DVvBwBxHJtXsxTYO5xLGVJzKQI3IkYY/KFE3PsSiBlP3UcaOI05c/8EoJ6HvK81odS/REPqz5vXkBQVozg1SOj5ozqjhdna7Az3h2mJm8qAhidVeQtNgQrisAOdgSBBOY8a7vuFABmA6/Ng37aNQpNCBYfmkmkwzB7NkZauXOUG7mG6dMWVWhTYAveeDQXstBdQI3iX0o3QVBCYO+yj8Lf6NuCSWUOX7FnkvyOLJSV3aezizEDRpVlvOjbDbdyEmx/KclSovsXPC/RpQdZAffXJSRo+c+3jykQs7Krh2fJUnjKT4qObLx5an2NupXE4ffldvwiaiJH+Cjj7ZtZLIU4sKq9NreAd2sGkUhoNSILh8yGaxR1zNYRJhyyP47pw8+GXp/MWDA/oVfvEQnN4bpx6Ep29s39rIuxowsixssnAvuzhXSF6G7UxGM0C3Fv3vmssz1NzFDot/CzoDxCMazfiZ42voQd83kzRxKVSYy+xjy6/p+AHPzPSeaIhrdjT13qhotjgYSO44sPxhBlzSh00SBT3CiBi2kReLMFqPoSRCpOwyxdm7scBHWnxt026AA/OWYV3yfNBb9G+ewQhXyjSd4H3dRroRJn3FDUUxoqDXB25wFOflKwH74+DPG/NvcDW4V/Vb02roUBDHhXg0xYsLmtQhvwpSpZ7i1zLvpoMioKfAHbCOX8VbcVa2n2aNElIjcGYVf6YJ0JstvqKgCv5e4mdPy1TgDV9bVeAdE+AZ"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9" name="KGD_KG_Seal_16" descr="piHbs5siduj5kmuijd9cndly8OGCDLzBGXh90KmsGDypT62EAanPRYbeLO9YXhDpBdpqo6WVLf/AsP4H29XHCbPRLEvO7rZJM/aj6H4TS+2F2Yk2vBChFu8p21TEaISdFztNVSDOU3inf/bSgDJuErRJ9wujgPoSeJkvT72O7BeCMbxDtPN0bbK9sxK1V+y3oz63AJU8mxuoaFl436d5j51vaWx4SqaHdmHVMAzwAKeYpihhiRE9PZN2Y0K2dh34PboOhFdbfWTmSfj9f+0/pzbDVHGf6yQqQwHQPS5YoVU8CmsdVbNS6WPgOCUjXaRU+Rfpfo88pDfuajX7Ev5U48ynsKAEZOgpiHbuzncmPNdfy0fJ/4oLLWFPju9FVaL9Fk+eVYDz0j3iCWK9+ekS+0AJ53Gk+UsIlCO0YywXIxT5QaFyMJbKF6vyq3Gd9n2qRcRdr/ffAmDgwHpU0BjSXFqIchJ6IBdIT0U9Pvpn48+UNnKC0npk4W9ug6EQXd17+SvO/zMmd/4YoWGa5nDiX6WF6c74MSQGK+S3qhTnoZAOhqSgnnqH/GxXOtnW2zozIQuI2F7rZe7ZoXxVTkLGqSIcfFCR8RpDQPVQaTCz3NtZups4krAshrR/sTGI6jSdpbk/TxIGU0D0+Toltb8l1S/5IvEu4wEUoFixCJEODmkjoYgZjpEwb1CBKawwN7epCFyQs3oMmMfltNH2k8PWaHK6KGnGzdU1BzpN5T6YSWjn6jmUylhtme9QbXUiHjmx0kGm+RwLP4bzkVZ5MswlCKmXDIIyfx7FVhEWVfnJXBaTuojwRSL/XdvgwVa/Oz2O1D5Ln1ijHDSLr0qZPJVFj7SAcH+hbEMDT31nx0AlSsayr8hOpt7CjCugUlSvSEyXHYnWZiE0j/7Sj0QVtTWdFfCVvRTdRBlPuDYyEhj/cO2sNLXvsNxKBEQ+bpOT56H9VhiMCDuVKEbCeMaoe8MU0yiiZhG01nA8Vf2eu+VR7efyVbxsT450PncWQvmE2sGcYateXmqoB77eWKjdg9aZv/WOBdY9RZy0oFqSZEZcXzZUgXKdFwrQSIsaMoa/MrjLZXBHaJh+oA+iERmCIb+mUX+9H/3mPTqGvvHb8nAWVYJ9QgRtxNUMv6niGpBN6mHHDQHeefDfrtY2ztnUHZVWEoOW38ZZQ3YRfRk1hRPBtTa6Y9dK8hUWuW9F5H/KchibFK9Nw5CFoYrkz8pwxqdpvxsKPJYwlaPJdLewEu7/mBEkkFZgfN8DzJhnxxhx0dhLG9OsrYkJ8W1CER9FQnQaGog79zIfOCltIfFUMEv/mabnNSo93KBdnpGC4ApvE2/TnYwxbVGh9wFGybnsxts5KZ2wlD8fZZwZ/v+9v3XK2XqqWygQkrtjxc2gLyCdZsxFcSHXlzRSDBDgbWbtzGDfy63zMszU2ilv5nqfcQDce3ZY5PQ7CobFkdoKaenNhB7iOAVGb9vgcifzZITKUl7O49FQXGNYNl9YfeXWY2PKlpLLkRyIC9C4qUv4VsEgZgsV24+iRVo54BNMYQJ1ZzHJGczYw5HQFEGf/he7+RZiAFDqFOtXmxK70cMV/rsAwJWCg+Y51+ho5xi7WL0eotyaD/gYwVEbzYqrfth+xSiv4YMafIIERqu1B/pqVdmQ4e6Idwqbr1aIUeKTxTqq0Y8TF4U2zpbVRvdPWiT5g2KplibgExF9eGwqreKIREwqXkZoYpAA8uIK1aAi2RPRp4Pc6lhEAy1+B11LeYZqHGlusDEQTdDBgY63zV0/TCybnEnNIBqdnGObY/tJ29PMC/xEINnvUYUCVIJQl8SG5o679RHe5eGN7xL0EEwV9KlVmWi7O0mffQGFXZcd90U5MUMiJoODB6JOuX+6Gu34xLO2JAj3Cd9LdCz+nEQyN9WqAUlDY2Gry7KgleFVSGHBO0JKI2AaHdg34iZstEY9bVDnbKUwAEK5dNhE3Io6L7WXY/1TU3RfIGHQq41ESsncTE5Y6SDa5LfWYauD2dQ4Sq/4xN+h5qs1rcmUkBIH1GsaToJYJdVAhfzWuzaFdqF08UMqzqfde7lqNj8ejC4rFKpYcmwZRaZ6vhbQCdW2mr9npIIKYxOZGQWmZMw5PvSD40pggae9gTqD6yaNTlu9DOIWBL8BiKIA3JrpSM0JC7eoQthyZmC7UA4oDyafmRrZtIpjRHrqzfcjyToG54M5Tu9JJbdCWEZGHd3d46rrh3g2hi9xfFMysF9dYqkndQROdxjI4RlTu7c/Kb1d58wwHLXZ9cn384X6ath78QsF3gMy4L8HZOXALNoarO1bJ3oc9Jgq4DCp+Zoo1WKSQMDzT1byHNfFgm61+ZBmaNEX13si1SYnrY6/wpASUzLJXjHD0YQsoFTA1L5rhFQP2x3l4xj9ZMZCYdh9fulJxeDBiLS0Np81Fi3bx0DqKgJlF23B8t66UGcGO+4z5p22YRHE3wln0v9krNxghOX+JNokzqzLfxvQVM1qWk6sFXW8qrQx3UQyLtlmWftgqARTtKASH2sk2ltfDTJRcU9PmD3OdC1OrGulKxeziILEu9z/RQboZddJ+SEOTSeEYRIkPlWcbm/PgobA7jkWYznw6YzaZc4Fv2GwG8hVON7frKqjKoj+JDhddTbufzKspMVlPBOApwb80lZu9zftrcWnJ5Vg5nH7Wwx1rk8eAH9lWSFBo9RrawLqIkOJVZCxC6z4OJqr9hQZmtsAwydLNnwLgoWKuiFRYoxOxZTmuNI+xJJHdJLyA4v1ic4IDB4TAY/UmNgmBDGFZnWLRLFsdcSVIjj9Nj7PMS0NqY2wSndm84bXRwqq4daxEwZrlWdzXzEgC9F1bkOhqdtJGfOrTIjPVxkwc9w4g9PHYhfMG6H3WQK95HvI1aqLdGJqNrsA9JsqFgz4HOoetVlgnaiyMsmcFuRjxAKpxLafW4afbiOUUSM0x+TXHw18sl1H82eTYKMwMh29k/LRcQJHGIaW3X/OFDmVdAgekdavizPdCtkx5lZnoMIf47CwzUFiQl+YNDB9aR/RpIrDxELV44mSkw9vbl4/6tbElDZX3gmdr2ILcAzRjpB6CE/tX7G0"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0" name="KGD_KG_Seal_17" descr="tMOj8+mQTMjFytUxicryxO5tIxmhNZeWMyDflM5XrVQTZmzV2iKINL7fDIJ5MKEXrKbV+JNysvqlBmbxA8UWcvDTWoxsajn+sLhgzAyLPT6o29r9heSB9oImWOrCmfsbg1aYwu1FAM8Pdaqb4J0qKrCsEK/EMkT4qImahvjfHPgYQDCq3HrgmOs9d64VrWyzZ4MS1OEuH1hWl+GhzRRiVN2/7KbPw+z7RIVOTkULH+SUxYRVMbVDto3GRMyPYOY69j9Nsc7PNFdmUySMGdFf/oQbwFs2wUiyUEzJZJc5ly4PUlhixzPIPM4cUvIR3+p9XnBs67twFrvN9bfQhbXooTshimDbQfLvUV/ZPrA4VNks3fRBW+8drtMPo5lvZPrtXtrl2jmz8lI7KK7xLz/rr4gdxGnAQadusfgpNNv1JpJoVbvVAtl8xujY6UzvD2SyrNa55+kmF4BbwJKZWrv92R2oRnWLkJBcAVJWz4770sh0IF/LNm6RdjzUJ4tSk9mHoXrV27FLUmwLCkN3ifS49bjvWouOHysgjzq16ntR5041RtUPoMW94hySKdlYhAWSiOe9Vc5b464gbtYhLBMTV1JX/6XjypoyRGzY7n7pYd0O4iAP1zn2as2PElwM6OlfgiQtM5i/a5QsJ5ZYjd92k3ZbG/I77EKe8n/+bcuz81Pp57K1WQsdNwJFiNA9g3F6ZCiCdhIf756PaSzs6S/nQClzBQREz6i9/LdWnyZYfGiGfIjoky1FBcYu8TFyLOUJFs9xNOIFd3mBomAvCxKKSjvD5eOxrLFVMr3RASGBzm+gZ96lIqYpUkp4qoRE9zfag2Gw0lrnfd1Y1uWfvlLITv/oMbs850XzdB9lfC6kg1LLMe95N3UVEi8COsN+SIDa95eL2HQJAbFyes5sZMvfsa/TpYIRvQgNz6lViUigXrNsHjfpp1KLb5iPDVYG9r3u97MEGLKgBFAlnSJaYeTSin3snSEEUhqt/rNtQW5wVF8rjxk1y2XcbOjSniW0GYUtwGPM1AsmmCVsvS8J14PuM43hND3H8TB9q2tn/o7STHzQrpisHKpcFSAFU7hb5azxJSGrst3otzHXKxnRYdP1V0HnE/cHApCmr6qm/8itCrZmBhV8J2S5PXeZ/0rJ1R9/sfFi4SgosxSsXJqB/7b6lQaCRNAq000pDFLeulgMsbAwdzXDna6ZxlxD6FE/Myc18dYw+COSRIyh+AG0Pun5n9gpk+yWr5oZvGKs1904jERKynmqUMwrVCn9qH/iKhbqqzfLRRTwFTWJaGj1yiTQ9TDfwrccCVXgB/MTBYTI29f+VU0czoHnHiKaVm+Fb1tViskYsivTP/qQWugfVWs13yDFIQNFdFVo+/R5A+4qQrgGy1CXdfcNwH4Rn7OyLAGN5PDNBdTqNVcfvSQJkg2JsZe1MiW+xV6vYnpE4aImyPtjQT15lrKi+4pn4I7OUuKx+r20u5dwinKiFcQKdaQcNheDfwS+HtjUEWzepjtCMU40RvB0hPAenvIGDhBZrjFGfFE954Tmq4tYrS7GX4ujT4Pc7jYF8KrqqdQAk22h6noO0jjzY+Ub9NkMwJHyEZL0EGJyy5Bq1AaHr4PmWF3/NNIFOTpBCKLpNlZUp9H6uin60ZCP5A01Xah1FfMIk7jOag6UfEXpCK/mkrVdvksdzkcc4yBP7ob/R3Vs2Pz6k58yxa07PelrjQnoxyOWhd/9toHXy00MDYCtkVk2buhEx8j574ydJmDvBRKs1NYzb+K+iEawwJEHqHBh5bd0AqgLHgEz0Wn25tQqXtfGoDQ3XU3bnz2YxsVo9r8zx5dVlOs6EVWUylamLd0Cd4QJSlrTqXiZQk2XToFUiBdIxT4JORJYWS2I3ozMDCgka5Tl+E+mtw3WBeUklif6jgtYHTOn0VH9NA02/ebIHe7JF5Ma4eiJ04JMKFD9Svcu1L6hS28nJj9KmjDP1S8517Lxo3NdS4aSTWz7Nq8V53QIO5UvEwXWFBynIjJaWuxFxCilku90kdX0GLBigBALVTlLJ6vWUOeMprKKWMe4KO56vQOQa2x2izndgRkRz0Cef+LszU+e3odms+o8aq0ulcJ8CP6Sf8qLUYjEP4Qzp2K9fDmtHk4+LHpA1mp4AlYAN5RQ6me1tX6kBoqIrlOYF34snhoraktuLcapR2ZRhps3yvBEsIaj4aXjoy4QqZLpCenJCY5PzAzT17R4/v/3YceScTZyYpPsb3D30V7j9rpL85Y6vRb0Iqxp56pIt6WHNHMYXDYKSe82WjUn/HwLHMjWqoo3+ycm6PpRmte5UlhBhjGcNnsjQ/pkJGa4fXiQmodSZqtGxKmo/KCP6vNa4ZWPbNWfd2cQuVheIpONryTnhBiI4QdxerDdHBiz57yEtdCWLYTUe1AxmBZ22grzd2JAOro/VoE8EbTpNE07uwe3pvJ5W4Jjzq8ctksr2Cog7mrcdhkwQuurC+5lnC1zISR3v8NoTuflTE4AijywQIIlHMPuJgAKi49Fd3Hun8WLC//+AqeQ0s/Vj5/vhVytdOFRLLIhR9QYuOpSaubZdgMz99Np0T7s7hBwhnC/EBOsL7237seA4oQLjGv20ZUcNbTE7KfIGfDFvptVNTpemeLD+4ZofisMsNFQQYm22S40Lt8lTZlwfpW4rYqiHT7JWzorplVPuc6MUD1mR9ld3KMN+kce7uN5hMhsekg1p6yX24BuAmImRcxiU6ed4lhdQVd3taFnBzFdkN7abvYIzzMjO9I4gsASQ9CXfzYVJXrjnKmHfh+CV3lb6zZ9G7P08HuUQ/AKHzbdLo68bdvUZoHvDov1x97yeVNXCnBGnS17N9fySoSyFcqr8mspGE6Gul8LVvtR6uoTDE7oD7oWLY3HkF63VLEJ/fw3kDgJTsAxjxASJTaHrRXsKzG6GaEFJ5pYaTpEYddpTjmRhSEf1bUP4EtGV6AytmzWB7sApr8juDlP/478rJia2WbiJ8CfUIxFPar/U6KIqgl5KYywwPeD7e/MDf1GCQYerNfN7Y6mYRsY3TmGWeFx2+0agcOWYxHrYsRjI6tL3wHXzcpuFzDzC3l238+R"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1" name="KGD_KG_Seal_18" descr="vvuzlceWq4zKo0vQgfa4f1vT4WYxSk13hliclI6GZse9KA+/++pTwQ1OG7Y38bzNk0ce9yPhep9nvLpForvsZGsQMbvgy08GErOlRtPFky6j+qgum+RJyqoj9P30Cg+ezpEKcgxQuP9GrkiFpc2LPeIkWywqqjiPgVYPF6jFfN71scJVaVsh74VIr90WBms1OUaX8QztZ6zFRsn9AP4FxGWLxSJxLSayY+L9Wjhg6F2RCX3XJuzeYkpZ27EDpIY0/FLTXWKdWtBZAB/UfukziR9BF2VBg9O23TkhJITfCdJr/9cCNADMOOliRwkP4ixo8vDNDW13wYGRso2DFmDmEJ5VpllUXnT8KeB+tHzp6/Q0rFZGrOTCKDS2R2GJ9kUUjV7DvmCk8ZweL7ZKjiwE1ra1HRTHO/8OZZPyVhDGNy7CCyA61wYgjh2jRPPUMTmYdTXHMm4MiH7vbX+tsQBwOiV+2RSHB0MH5BZ7KzGUxJBDY0oV35Q/E2ZFvgQaQZJ04f8R5UGabYP9QkG+ZiiCsxhh5E3bq1QGDglfy5VkWcpLm0mSnhcKTc5F3RdtPCvaxBjkoA2+37a8wBD5H1ffzSXgm7jSzLChB5IZTtBvUbfS7azp+fLoSoTko2VlGRqqO8iZUBVQvv/lcptMCDqsDhq1wuXqtnyzRyN55UOfHKoio7ZMhHGY+h08b0uyIj0pc62u7kSSbWPyYxZ1CHBnjtvE8V6IHMhHabnUcywpnUC/HWzFH5ZTo5quF91caEXtDGsUSTBJaIaEaTBDLsA/4VL/qUs3C/oNE1NEPze5qSluiiz948YgdqsAgbFizZEDpglhEuGtoxWbQGJE3XXwXRSqyB8gly8ADp+BL5xjiXokav12tfH6t+gb51zLSHsynWK9H5UkRKVSu7F4I8fzmdhDCMri51awXwkAZZTvqx0Abh7+q7IlQUaHRy9SIF5rcfH2MQjabF0b4fpYNwLYkhi5y/Sc8IulVu9ACTt4WLRBeh4GLXDHP7YDsoeeGfjOzvWtaiPrjQpLKn0ffNEhTpfteFvhLW4BFaoHMVQHOv6x1CdqGG6GRR6UVTojffjy0ZGgI9SmvdhktUEWEbdU8rKv8B7XeblcDcg2a35Q7tj55GeHl6AjN83j3J40GS9EQQFtMOsfEORACI3EXRiPrLEn0XPPgDs17YGLQn7QCpbq8MyNF9WE28a21n6Ft3RBDsJucjq+a7kP01kX3jP/2ZEDbPK9nCPAOwTBmAjEvsvlDXkTiWVEfjK7oYtYhOEaUmIvCttjxtYqN9ZkUA2s6yPvMQ+BYx55L8gnifiTBsJ+B0InUQgznUOOiToyFAh/8o/LBFfXMOLdbBfhNHDoUsgOaxc74OeVdC1yIGdBA0napUhs6Qvj9OTTMkvK2n/+iQU6XJqcf6sB3yYng2f83a5cWC2LKS1JIEccveq3inKDx2UZgc9Q+bXt06wlII4JPsk8an/gNfiCfqHBvZXB8S5XtuP6wDc3HzYHGZpW5BYh9XkNmdHnugosfR7T1/doT4aX+8KRf/Rp5AfGpvZvpanwV9N7Ha+qZc+rmjTHphhwbYn/ggTqpsOOz5OJMETjq0OElDFaAXcICWOhYKX6R2OqywliflgSLtB/UBmnbLjU8pfF18+1VpMfNGPeUCFo75byUpq26gtUY6b8KjvyWmZcqG0bZ0JU8ynoQ27h2Ilz6XzVhfEgjy6HVZsb36Hm3+9xsrqkm3cEVi33AFFPrgNuJoSZyX7tgoebSRgTP+GKDnjBwbrnVyx9l4GD8JPjBgxb4a43OulhlN+c2PVf0uLFhe3rUUJWZhQMzlB50EIw3GHHZNGovwOo8f/kiOytb7jBbG31XxlDGoRd+XMAnx9vtzGQ5bISdSdwBH7I4UmaLjZDdolGGqjm5B9u2kRtUX8JR4W+WJCdIxoBMr9U0QmT15ZBV6tQyB2C9ag4t6xyU+Nxm00hFJhOpkx4EsyHm0id5zLCW6W63hD+SO2w1KK1VJVpQ4NLuefxCmnbiC1sliczcBVCiXom8IOKn6QbIgFJ0qDy4jjeaUzuObCCKzVItv2sPD71klEsEZI4Dy/n0npgZ1bzM+MqX2qmVkDKLnor0QyT9PEtqKhT4yb5JV9/eau2esXSviAku7TmcdOLZEa8FmxuOtkK56/+DgwhYNg7MgIEt+YtJWEFBxMdhkg1VGmJEEH/h2AIu5+0CAtuSWnWlbWEv/HQfXu0GFv2F18AgRC0QQQ5SiEniXv2Nfskljk7edTwKfZSc55ZtavGZqfmipBhvgQPo4zkxrWllqHkhS90QrZ2/Xa7qVSCGXNIHw61qd/Yw1wL/0xNmjbD8nacbWdjyH2aEEOhXclnT+Hcb/K1R26/mzLqsFMZlEFP0smGua+gzImxsDMqJUSQgXpE+FMgbkSu/6ho6+CJEAKe1vUp/wrotVTF20Xrwz7gK9XVRMwujnKMhNjdDUyiel70j/ianzAeAY26sr1eOlmpyUxUUeGBPeLS/xYwzqRPSraiwG1YQpDusoZNmMJhN89hxzYkovptkLY9VoVqGvarFiIznUsBaKpaQ08yz/L6V3DgpyHiBGAwImf6f5nNnaJhSlUXioqtzNN9q7vyJX/zkct5Qfeb3WhL3zMWYHFiyuCDf/3Zngalqss8D5a3HlNEXfQKG5/CYwnpwyCfL9us/FDBZV/nQH4rLQ/93zgycqUWRJEkWSZB+a57O+zB/Ij8xES1O0zBoN03NF+4jxABrGhkE/UNLPSaprjOMgW2khpYNpsNMIDW6xegez0OJSJdseX1XahV35v6WtqOiPJz9EPMI2YE4mKy4pDuwm4w+vkdU6loxGNkHtKt6KfQZUVux9ObcPUONL/h7exnpJ9Lw/ZiSS11fRmEpCH6wHCTsD4kEJT00JdGPYSPaO2j8WXhfCVEh6Gqy+yPkQ35Bah4sWc/ybzKOK1FX0lk8xQ12SW4hmXbgAcm9j7idKRJfHagvtxEm1aiNs7tR4MyHQ8Q2UnoxTUL7uUWyvn7lBw+0PZBWCQRTn5Z8aqpfe+mG8MweDhG1nW37TWAz/4eYpdJf73a7bOtSoJOc2V7aySX"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2" name="KGD_KG_Seal_19" descr="oqdt3ITVqO2D7y9bGXZA/8qRbCC55thvLMG8ZeM54p1NpaHhI4LrrwRh2ekKECpdnMETS7raLSuVeY+9lRWMs6wPCKESO6Ss1loi3Ju00N7JTxRFiM+MyvP5GKDHhrs5n5LE0qf9/tIihu/L3B4Ui4iDTPG8r4+QWFcRWQxcp9qYKBDwODCyuabaDvZV/Lg7MQvr9hFdvAmBcDHumzMmh96OoLyS9IAuESH2IoQFTEG70rCmEmsIoWUg5F7XyF3w8bQ0FKMJ2kmTORqvxD+OrJliClZHkvjVRmMae5RVtHuM4gTGmv8G5U0H/FUNA1SlwGS8Wg5TwLogtZdFk4p0EmbiV3tTBxZriN33vPJLDzCyVq53o/0mSl8MoBkG7JFAqvNuFpH3jdsRB3ux72R8UEHmaVyUA+45Pec4ofpyxdQa6C6QZtL2fUDxsp0J6Wh1Va6KYG11kgVvAetkYroZNuW93RlB0eM49V98Q8lid9inE+y5H0oTFdr1JX2bwC8+8rkvNmbllA6dpXhHIiaGDji2js20msH5YI28n3umyoMUzblNrSaS5VY2L9RMzY5fD5YQ1RYmJAhT9ursf4/cH+DPtza9TsEZ3a5tCCtjuO0DnGZSjnql1o5nADxamremCuUcdI9RO5FnigMtgQLFfcTd+wcDuDULSZ45PzWWUHK0r5n12oz4RaUrXOjiNHsmyCC39FFGHBg86W3cSY/SwGYVqaxdjEJFNaTvJCMZiZ8+GjtiL816qsAsaMwEZgbgrgO9NlYO+FFa2xAQdWRzWcFDeNPjMI8WThIZyLSuR3GCGPa53jeEQouHQWrUbOukfYml5BOrI+Quf0olrCyb3IVnIKGblJRbwjfGzLrrQtUc2e6ie73nQcA2SEecI6AaW1KYNr7t6cu8HJIRua6PoRa/4leF+Yf3T0XtsVhCtRStxbd9mS9ZzNyjw2SOpqMAvdPzBIN7dDsbznrE4bcCGlIGvDBuTXdosbNbWMsw2wvVIl9APLr2ME1IP6CVjQfObYrAwhz9cknsB4EqHJl2UWfAS2ywGGfZ9aR3RZ5P10yg/V/owltmkS2ssqgMRKlSCaVrG/hHjVyE8+M/ptChnj9sJlldzRPG3dGVTzOY6ALD4M7PL0cRrIaIfguem5/LHmIXBAqy+nPjOqBjHMRn16+4hBFQr0RBMicbtMCobsJSj78IuIwZUMPofjAfp31p5q8crrxpQ2caN/DCGLf+swwa8s8q7Pgu7C32rYRvk74ox6NBIOYFo1I9pwQQQat16k8aFPBjwjbEat/vSJYfPkqK1WOAMNNC8Z/phz9a2+RCwmZ4JjYoIwq9EAhLUCHGbLEnBX+fm5vTC1XMYW95MFgGZlhttLg9XvUL+hBsfet2POfgzLWQaMIo8Xi7N9GO29dGDGYbubQZwSn/KgvC67Cus1a1BnBhVMcWbjygbGRYoMedSB+0JkeB4AuyfHdVWYXsTrrIdzwiO2I3YTNDwmV78LjCJRRj7+M0lhOr2vComgdCMxomgnZJkxR5tYI9b75thaYCB09L7iAOXyzMwNkTAEK5zIBvh7bYVOfHfA5xi427LjFIbwMxcY9ThCrrYR5JPyWxl1hMmJAwimalTSVfBxJnkqa9+lSB9qt5oC0IYyxuYYXUyb0oWTeu0KIJ0Tlxw9QJa2uf18Ey3Ftx8e8XbElvG7wW7E14+opLMGH/ypg8xSK8KKz+pq6k4VYkq0NjrP0hfv5LFvZ1o3oUKjY5OEtSp6GtX2ilnyxGFJ3t46qMR/MF9SatEGBvgGue6HwP2NQWqOk8G5YXDlyTAoj0Z+f6a+mKacZFimfAiKI5JJQbNM1u0dUAziVHynxjJ7MBRhW6kWaboyaEH1LbArTCgZruy9pyhljeLl/9VgGdeVBRhS4mQllW/MxI4z4+AM57xbDubgiA4/eaHHEHjm9ehg7soCgkMN8Ljprzu909BAqFUpxDaPgqSEDftU7vY3WL2pVJptmOokIZjDZLzIBgTuda36ESH7eSSoWKGV2k0BCiWe0oSvd7Y0aGkf00px/0Y2w4jrJprc2mOHCOYWGPbImI8JXA+V5AXGY0X2FEwiO6VsV8Gmp4wAgM4AGYAcOP25le1YagENGve/4XZK8I+KCwmqwUsIbad0cV1GCFkpMFp8sIHDAVxAKVfDb0xtqM2TM/xp7yT1Ac1j0h45l/x5aaxk/GhVJz1tydePsuTvG8GmEilC3fUlESXp6vsiDMpwc4FxZnombI+rOyphfpgHz9oNIU1XXC2e2BMuz/23fwd23lkLxqnc1+kqPt5CQWKwO9x4q4o1JghsoY3ljJgM895JEVG8CzvRbVEKr9DqghmzU5AwFjI8Bd0kHSOlT6/69FzW2xt5Wq8sNAdGMOI11NkSe6lCKslbawVrewJg69bfuWICESC1NgR0Jo1F3xbf62tPSVlZBkhq0WftfQi9F3hbe68Of6y+45t35/hIr8GhmZb+O+QcJDmJaYRgSOGwdppgX9O0YDZTfjUMhaKP6/GI5/wt4TebdsXWPjhbkh0GZtJoo8CLH52FjdC1Cm2Z55nV1fBjT5Ke7o50kfm0DxzPte/M+tViQxY08pZRPejW9wgIONllpbeCqfS2vbHKB3q2TKXnZUV2/hR/x2SKr9Z0CxYDBUz3QcmzVTHC2g5IJ6nMKj+v5xGXS62nFUtHezpd33uVDDYn3PxB1/hlcV4JudMaEpEvVbdxc23Iawy45uqjd7yzLKM2ccEZcWr7y09PRG/FffwcBtnFYCdPglpHrg9qkxRfxMgDn4nUVf4u1KNYg9V7QeR+2ojFNcUcfHGgjGPqLEBQwkXrdTL9rHl8Otbk9QD5FUb5R1SyBzsEXjmeNYzvcXyDQKa30bva9J4exBDT3Ft3/Jh4P4oF9IqjJfYV4MFS/S/wurCOCLr19GURIc7Z9FVIMeJLAKZveKtQ0oYuwk/iyBwvIC6cnO4gbPxpdqIIqk9RF6Bn7gL9AAF+fv26pKgz2dKC+QIQqHa2iSFMGMjkEiklHzEZcUFdjsKNLsMIzqNCJDDBjlFU2NEjbprIKNLhFK0yvu8IfrACsg+9fO6sCwT7BZ"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3" name="KGD_KG_Seal_110" descr="Me3pG3p/e3aVD+pzVTD2sUnp0LztiiDDGY04Wbf5ABTDfSPin60RsuXd9rZ5CKGG5U2ULrH9i6tDhZBErdTptW9hCapJpjqqqJwaQswmxMYoZKOJbkzWwcxF9CjN0MTukTdcn6SbQ5JIGBKyggEr+oJE1TFusBvgz5DSdai7qICoRFDMxYp7ufDjKEnkoUMxO2vCFBsUmPeYd3pfBdjpq50sxnrIYdUM/B6YEbDf1+K0JnlAajngIlfrcFxOYSR8vI2JJA4EWvQNxB8z0CITJMXRI8BJJMkxL13s6cAO/7DwDjp5i1Bikj4nxfYC8PC4MTwzB5nM0dKONuLmLpNTKMh2lYSsuUnEcg/ZFIIgVSq6hrBX2PFDBS6wSN8y5P4EImq1V6R5boNC5dJIgT49d1lHvWAcRYr46F/M2vfiuEbM+XB7H07iW/aP848Gjp5lZWcPWvYq8ohyDufbyMSMj/RWPpympVMvtWtqTtSc0C+/3x/2IthwsxlQoBxhUuk9M6paKT76qsA+9BO1h3g2UnzM+L/XS34RsJFZfm9TZBbPXDd4sdx9k6do89HBTsoE3/GgO9zM0EiyMWzALgrWCMGAW+lZGhwQjq338CwjmU2eUnk0maF2cG44GurqwZArxNteahToHOtNqWaLAOBzLi2mZApvt3pUQHcJE+Gfw9neza48npsYuE8VLYtnX253y9edX0UBGwjhsMiREgy8c1fzRM5+LjYtLNzyTZMWoibvjVAe0uh2UsVAnOisx8cNjGDy9C7+5FWDJQmwO31utE7rFn+xWBz0zOUsakAjR6qglz6hhC3mo5dc19XgDbDvLiGHRZHuf8EiPjSODenT/B3tNGTXMNACvLxU0cRaXSQux5AJffQ3YEur2Ucoz7j+GhcfhxL+FquqdJRFHytLslynD5neYaL8DXw+gxETRzySDyw6AnFuPbBPUaq2zh3VH+BNdjqHgd5UwN9mdEmzj9uZGzfvNdTUDKp6L5h5YU54zKCAhaJAjtGbclj8gXVn4VO52D4xUkAup0CaY68W+kHHBNdNqCbiHTesH0eJNnS+bQd62+vOedIH1UFaCZf90T8kCPtF+Dt0j/NS1j7z1kHiZIEBX/05xYllDjfR3kCbRDGG65Kl05iGHcOr5Ojf026Y6QiwX65pRIIS1vlI+XiLZYNrf4LlSUwggsc41hXUTHZqIMXz9jqCNbQMZCxxfb5p7qfcKdpojQKGTxvCFngw465mLl2PIQjQaMUYhdkxnA8YSD0wH8khm9a6gOPojBmIwNXABSG/Ob/UmrZmtBaWjrK2DQmgT2oQOgCH10pe6e0Om0hDNppFxPJnjgZ3SqBpMz1A9m/fF8KKMaE+uEB63LlncbaaYupAiJp0Vqs/TWXykGVrgdvKq4rU5m3YAlXvpDJRQx9ePD52U4EUG7tndAlQr2n6K8YVVE6EYrwbjdT1VzX/KRTY4ByFsrgSzB5fNmbm0bjX0VUL2BuqJ9N7AbkVzId/CoqFFHwcuaQk8rCckvFOK7x+eSixUJnMn5l+x0PfE0gagxQavq65YXGVY+kho2pRLJU6+Lt+QTBo25BAg4D81crotH14J6HyC0MPFMzfJfNGwq4NNxMvYX1c8t+R3UKvDG3yhqnQfakTz36jRmd5xE2wFa2Evh16KhlAZ2cZpdZK/bHTa3fo27+WWhJXdbqgAM7a21Ben+tO9DkUGYb6rbrGoEsy/lcIMW6qpmC8l1x5Z992BIs28aNMv0H7aArz39U0D2tUQgmkIjIZWSvQejdQGTTjij+MUjpuZxNArb47lN0gtBHmBjee45SXN504uBZnpce/TsNxzDDC6sGmzSSvBW9C5bruMFMLi75y6wxmlizfU85VZ87KMI8dRc3e222uRiNIUlALpRCgmIitKVNx5SzgF+LcmPfb+7o1IBADc7/pII6NaksPWPP/oPKaTmwahKLwzrVHszv1+ja9jT4d2SORVTr2LoDiWC+NVNdPC5Hy/7cWg3eJThRTslAjKMf3F2ALt8vPcpjRIrgb+WaX4gCPwbV0FJSnrpIE2TkuP/Z3D/QdV0nEMqbbP1ok9CxqNHE6ojBNg01XETgTwqrHpDjWKDE7ZRJLIrBRK0fPvugD3oSxrNIJm7ridDZmmP+KxejHVSTsYAGr+4k2NggUJARGUWoZCAK1mlHPEYBHhQjVSSG1bslWVEStMWBsb1UdRpuMmn8k4OglGjxEp+oJ2OFYCZ2IBnE3AyYbXY85O/gK29UBM0axCELf+1mVPRCBZ+ev4GQxFQo/0BrgZiZ0Fiv9saV9xPXvo7CC03BsEZ0s7KOA2xG7xxVC2E2+19SSEEpjf8Lc/rK3OwZuxchsgMr878idR/AQGVyYs1Mab9Y0CTnwnDHTx1+Y7DJuWnt94/DdQjqMLfoDjC9bGZhK3mOn0etd8X6zcObhSICTzn5qla7p50kTg8u1OhKN2z/YkZQCV21Cafh54hwaL++ZuCzEotzO3fEn2bciEpuUwi435nZZzlK3I6gb471X+HOT8hfDlqylUpwZYedkHN/Q8iKfHmp/gZja3jeuHJP6cd5+PcryzjAD+cGNNujQoBPLNTOVaMrWkNhKwGFb6XICifK8haV15eEFd+xAoWHix9AHcunSxNdfGMdOM1dykbFuQbrvlHvuw9BZ95mlcndg5KF8f4TF/qhuLc+LGHTvgzXlpl8KBw9bv8GaQFbVqBw1cbQYFzlyxdyAYjSaOD6x3Oqdpp+S5dLHYTaegobWn3NjP375tPLHwnQ1NAF3E4V3qYkSANR6qEEm4SpadNYgJMpZZ+sW2ytWjhCSQxBBXChWn/OaBFToRtVmh2Kkr9dfgOAGyBuS1EqXUToAp1WP9LcCuXoWq3nmGfZ5xLR09mzYebuG7raJo6OAiWbubyr0zWsMGARPJwTDFX9R5JGtLkVNC89iC1htWiL3eQOhGQJ0buSEnQ85bbhBIQv+9UsbLDVV0oLXZ1Ozu+yZcDTUHpltXkCEpxDM8sAZgWbKQXejbfRGNgqUjrAcpFHpN7KK/V99mpVK4/rSNHykBZzgQPAcUrWOaKJb6yQAVMjLa6KhYSyeiCCG"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4" name="KGD_KG_Seal_111" descr="BCeRpdBOS0tCuiARVinCPkps7oa217sua4/NoC85YQ2dRTm2zvICzZvaUxQ2wXHK3Lqefobas4fWT89F5l+egNAEdt63I2wfF53l6ztvjdWclFVDxDs3XiRT54kqjFBlwAQB15hyAKzPXMqtsgUpX414+t+Nc89NFsr+SpiSbD5F3d/9XpcvAUbPAtmXyIDXyO52NC3cJ+oPHpWs24CI6g0JLTokdDIHeTdFUhtIVXyik1DkjVtDDKBD4+SKtFlOrydcNxUfrzKiKcpt/IWwYxSNgdgEXsLGJ3HHaPzAJ986/FSj/5MPCLNeFlhxD+PFZwfXBTCkLXddj3DkUVw44RrMjbMITE5R8pAtnn3/oDhy9MQS5toCKG2lgO1LP9DCCluotCx+7tXqxa7xc5foRMMgwUNjJ3sXdvx3F8eAXhInJOPdzOgl5U1gPN5nxzkF49zFe0uNUy56OoqnzLMh9Zj5QWoMisKEqUlaGixVPxrkkWA52XLhHCnguHTpr148kkIwOCOhtTY6+HEXX6b1E0HIQB7SnS8YHB+9rn+11NlCCXHAB+i8fvakQJ6Axu8V8GD96EVYppjcYtMhTrkgCUyh7BBL8tMeWrF5hiiHKc1umXueeeKq70SU/01ynaXa7G9IUJfrLFdcSn/PVn6y2OBlAhTHaIH2dcexYxBceNRcaxjcNEac0sGOvr9bA+nBD17xHdoJN1Swcgbt3mLIQtMcEacGOM33JcptqCJh5JeAnEufIU9uOmEy51acOvuU7Dbm2j0W+91NzO4WmBQhNADl4+I+brUSRnuoAymVh3dZF7vX8BXrsX+7rswIws6/moYUkrXaXEgwR3K6Z6CSpwTKjrR42i63/apecnczL6C2YylRikNgZzGMQk3wq1QT0fE/Px8BpBz2xUA7OCO7bgoE07heFCtsvSrwXSbrmVQ6GZNr02rgIQbOFvx4yj5UbEEgQFMo7vtJxaQhItWTgW2AAysTUGaFuHhI/LywMh40ws3rZo2KWNWJSq9Fq1HKmmVvfGGhSmdeEE10DtG8cL8vO48qAR5GwkIiydkETWddvvpkMKnHsYTPZVbzp+gAl0FetAx4KnjcRAWbRfw4MX/yPloQ6vbd18k3rOwUN8rH7VmILrZkM+5vcdZi/jtcVCFO9njSjo9cijjzbYC8mHVWFqZOELzMVPRDkxawoVgAUqzecnECMSeTgXcXbBcJ8pNXmkO4gfOFYA43UrF+hrCjwqGWVpmi0DBCfKLbXTyxVnW4kzXSO0X6F/z3spmancsM990u8ezrL+2dAi1h10yEsK75HFtQLaYrM4Aq+FHnCBJtqCJXJ0bltjxhA5NvH4g/8rVOTmts7yo8F3lG48P71FgH44NFkU+ueEERXR/xoU1DlQvdltkw1GSD5bi89gRVvYt2QPYyZ1LFzoMDBNCwH4hJXDaplEZrsFolBREcK9dAX1SkTooqtJQLrZ7IMQCv5Pql37wYEx40wSujAaxwrlDTcWULHMNPOxUIG1COcc+SlgEWVgoB2y55zVBi7Mu0R/7si4pIpt7b2ymKIwyFk2XIf4jFNYw1NfcujT9XmHPDToWE1OMVr8diKHl2dPM8eCDvsLNexEAij5SXHwRxRE8FPVAcSzNofkS/KbTxynDnX4IXB4bujL1IjAR0vr+enA2HY4tdfN940IR+gkrAP79VMVOggNLQyVJ1Vopzekq/cP1pkPWkUJyC7Ow9lYJIu3buh6p9uFrJpNSPjeV2SyCAbOGWQZrOYtSuUxvz95oXVnYUoiAJnZa++9HsBGHbLlfghzKgVZWH3JT39aMdC0q2aNk/hxGEEsyyzhHZwKHKSk850uB6g8pcJ8RQy9NrkQ/q6BLRUISVyObOYazIc8F5GJ7r/SX3Beeh2Uti6pplGO7X6PzqPM3aXToh9UwBHryyVqzbUYKHyu55ttOTm5fEX/iQvTirJ40KuUSmPpwLLUfwBX9J3C71J5f0krJfY8OSJEN0jlZhm4p1BnZHJCPvDxykW9d+HIyf23SwvVz6WxpKOTwYiclKs8BlAdQchIFJ/D7GeiQSOGSieaXjVJm6t2NI+FSLlSdRzdh4kuLvE8aKmTVVQdJblUZNaH1/l75M4tRJD00CBc3p3VEnNkkb2LfeyqSqyKj2yzC9oUZYgnryp5qayppNSbk5vE2W/sz6kZ2vwKxFZf5E3F75RHaNt1Ladu3wk7NU9vh2pjXIMj2Qa1B3OuKZeiA7CmJOVIbpCI20zQy/QnFAeCe9WB+0RADCaMHd7N7AiLYt5tMoKl5WBIUOgEJrc5XmIS6uRpaPbduCulJxdXYK2BSJEcJ4odWwKRMika9w5kMK7YhIvTYAq5C3usFNiWYXKviJW9w7Y3DktycdPIaxGTpBqdxJnlKBv/5zCesV3+xGsOI/FS3c4Hr+sftgTD6HyGHvmOz15ZwGEYYm95nKVNJfWTImzOKDBklKH21H+oYzyvDRTmd8Pxw9DuI/SA1ngzQ822gH2LVs7kIb7mpS0k5o3JMGJv+KG9GF150fVs8fcOkQPIJhdIZ5RrMbGbHRlVe8d2XriQIjeJ6VxFSue870Ay8eGpoR4mbVGWHT9GW2d5SNQguBmOti9r5KD71UW54cr/6sN45pdm/+7LWKgxDBfkjZdttNp9rat7MF/M5nH81klptC+FfbYs6bNBrZtc6GRLGZHreBSNDxTU0rsnn1CN7BvIVGaBL2fBZPe+9KYLYgrP6kPDNTipi/tOcP2b2M0Wq2alisnVGW4II6Nfpqn5PlwGxapFaTTWgxhHrMJ1GRfyxnWTWD/JDBeJkF7uXzcW7vRkd+VCvGjKCPxlmkkOmjXg0qQ71Duf12eDJcwOBEj6Er63apkDZKCDwN0n6MkA8ouJeeMKhu8GAfVnuFtPRe+D7UBhDeN3VANhpZxBLYiEIWIkBqPvqKxxLTcsdVrAs0XC6vLvn/N8zEmDWobGxpu+qODDHJKTEfLE0HOzf1cqhXBq9CBE+cBrG2u6IrTbirrJaJ0v1bF7e/dYFKvBSNNYpdvzgNLtYxpqlpuq0lN3pn6VcVl9Qkkv4XojBks9p48Tmf+4DIcxn6eokc"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5" name="KGD_KG_Seal_112" descr="JQp+Os47i0KtJqy9yAN9xx0CyE1wYEdLOIWG9qaZFatMIAMWK83hZi/wLj2OSJC81TfAIaJXni/IVuBn6hC13oPpoCkrXctRYpNcA9x1wkqHbJO35AJwY/o/k3rN3UiHkK9cykjAZHMBY8RQrXAQNMkxHUalk+z8vuF2FLCTufogAfybGAqjsMOsiyhwyq7a0+K6nNcjJrhWA7xfHo9Ijs6Q/OIo/mbSQDTWAipKWyIwLsaVRy3+U2woYoPRoeoLb9+C+OwvGn9igAnXOiVikJBw9huMtBft4Qa8AMqKXAtimydctppIqFsh48BuEHhaNHPgQaqSwcUt+1jihzUTc0GNC+auA1fARtfa3Vi25U9KjFBuG0Y8qTJcqpj2jvz/XQc7ODPZnUjuFCCRHad9BvYsakrtuhMt5h4U4u2IiyZzsXuJ7fNtWA93QL0r/Jw5xWZG9/kZXNKdldIdOdjQQZa3Q57TJlw7/ECOk7U/GdrnTnK6yGoMpIEa8HaDtBEDP0uuTu3wsp0OxRqMnkUB3quT1C5VCv81P0fQBs5kS7e9zdqGs+nzQ6hplBndzbv2MURKQmGUYOmMTbkB5etNF9fOMsmbsnEHsHQXcypADSJwvFRg7Q7kHFqdkzNtaZuxcKPTMlaTooJrpccr8rAOw7G/QtazQt6SbGqtQQRFQq+3yoL9JvqZHKQSksYAxnSPL97vuTWSv6gW3drkHSbKYgH6R3BetKASiYqChhO6K1OMzat48motH0Ds8C7R3lcv2+fFagzmc+9HO3BM/70af4iXcDkRnCpkqDo28XysNWDSwG7Ep74kv1vyv8a6equFOe2v8GhrYp64XvUgiglYGY1lokfVbgDdQnVlUWSdZuMgN6ZngYNrFxRC2/IOU8XwkECxYCsHi7LZH71Q3EZP6eUJW1VBJoBvvZDKveh+HXO/beoQjrZhHxQB1dp3Uk2+p3M+R8zxf8qoJIFUJDefhQJj80giO+Jo+WQSeZAeFDXJ2+I67gQmsneBlWa7uksGIg6k/nUSlc/GLUI58DpEQHx8YwovYt3cttV0C2KCFaeqZ0QW0n2JVQ7MJfEWyEOpDxlE48hHPyttn+EklrC0di7g5xTQrcezOiDWjhzFEMZmboxgCbu7JoH+kHTtjPufb36zBXc6mGxYdUKEYmPjgXmXh82DBmSy8Zkp0dfumBskTb7JrohCBuPSiEnFKYarbsLmd5TQrZIG6KRmlGVPIVnUFvNW55o2rB8wVatySW/6oAWEZADYPDCTQ55XFedMXExX6vSX6OZuf/uEuyaM/aYFgTMgj8n/jRIg5xgX3xmzvF/2gCAdag15thCf1asrCC9urCYgyOrPYlxSxooy0oDzhDtCvmPfhBHehUNNV4VZ7GeLevHIuRf2Oho7VtgDqp0ankYeYoq5hUAXNgwfCIig+uQI6PQnY1AbCDuc2UrWmVaKwLdbCgkAzKH04yGxWZXI3dmOviogFD96BJ28MbJV2BVmMgvDxFykVLR9yZ76ourm9KTtxPHw1DfhzW9fMRabn3/Aor+PQ/3+uAJl3qIYUCjrl9zgA0yZlszyJtRLXrtZaXfn3Ffater1jHd7Pg4QXCMJ/nkQuMVWLLLNrKUp2ky8ampaB10CK9FICm3sbxFfVppKrXoKBZAfXL/qWWXKk29i/TQB6cicBNwoDK+JXedWIE+Wdi2XIOk/R+BgBrjIldpRIBHwziyztjjxOyISxDSgvls+D8FpH24t/YgStwHDO5t5x8AxPUh+xUnRuohVoE3GiEw3WQE9jwxyzlLyAp9GAzY43bYyZw8WGsX07JPfKBFC5m7Nf1RESDN9Mc40Lz2MuMLb88ETI6wiCFMb0n4idkwrMnXklBqMgH0zGLpnuQNTm+0xA9yig32sCye/QPVnwhUqVUgkGbW6cisL/maA+r8WoJOruE3GGRdFUgipP4SNfSo+lv9HZ1ot+KbdFIOM4hIOYlylYeydDhvi114OuGImHvw2pMbaaGoMdTd43Qx3a0gYYcyATHOR+iAvnGTcn7/0j0cvkUjCpAN4/fLzVn5siwUM/3KiPVp3xRf/uspg1ZPUrB/KEQmVcrqzUm3NAt3dJnAaP94AZlwB1mt5iafVujwFQVuf0/gRabEBZpWg7OHFPFq0uAVwun8ZVKuJRB76FfZ3MEq9ujAp/r+HBzh/VWnXepBbkH0oTDlfzzbWwEGpsCoAOhFn9zI2TJpUa6LEi6jCX0774pPhFUnD+f2YAda50UgYW+p+S4qTnond//59bM0L8LfGQc/hoqKvvFnRXE/qJVJQS8JA2zaEKKD0VzN0s1KagQLy6WfEDxBS+u2CDSxghwXBtgTN931uRkOmfB/I+0SfGN9jEN6h+JU5z9Z8iHbka1n11yuJ0woRBqD04RTZVwnWW3Ujo5VZk7+A/nxCtouSRC/7IS1Z8N+h5tV2jbsCGMcZm7ssSYVc7khsKgnROpChV5O78JKvQFgaSIshzAGus1vFB5fCWD5+QRJTbRn+nacbnVTG5P5jbfSwKYMBtZWMqkMOjdVh9lKZRfBL7P8EUk21yCbUf4oksqnAPkLb9Qj38HAlSxzB2miqkQDgQaMzGLIQYMZfvLgkfgUsYr/p4tnegu2ZhLO4juGHWEqQ81krG7ffg+r1gFpZNWHv6PJLkhDMX2zar7XjD0tSyf+n70e+YeiqUH65LK6kkBMsPrwo9b9dC2VogtdEBmIZHxH3tCgN4ZmsTr45HsxMjzVJ3eMO9JwPoi8zBBTY4K1A8SG8K9SC24XqCDuyES56tdeRC0V9iRlyxjF8uN5tWF7kn5BmzQGjOHBjADsN13sOZNI6womxCgCO09CwYCJdb3YkX/YDG0S2En+597tTcbBiv6/9yLL7tkGTWujwH2dokC/W0T7q2G4YJHVeBSC1QBtfA+gu9kIkN40l6oj5AijfX1+AF/qR6XHkgT7cuUqhNQpQoXoJ4C8JNeSRnI/gFvZLqXyjhPK/ydg+n1g5tTYOz8McpReplNqeOFDQv7nLuuk4scD0y+ExfBN4fq6m6jL3qCBxfCBFAN5Lwpu9NLvNSNec9U5+pKBz2BOYf37oWb/Q"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6" name="KGD_KG_Seal_113" descr="sEyqZmA//iUjmu7FqgUIqfrHaPuJ9E0JLIwD+QheY14sQZLdmeIpzr3E79hu6Sh5Gqpc0IdV47+mjUo8ysvQ4mRXYrBcxxh5FR5c5R/SAAHTYS9Y2D7f0TFDEbYelry5bHbULzU50J+3UI+n40RdUymGUd5hd6+0+yPcGe5hIaNqe1FKHdkVZeulhTJk3o30uUF8uNXUNlmoykrYJa/NE1R7F8whRaNtAMq8XDpQdcTYpyZ5jinMzi6YALj0oFrbUqL59q5A8wf0Rbj6D04wqMZBGDV0J4pPhkZetq3nZKuCQpRdmurlyK0EzvgTmK87r05UKR261sUUUujvxSJqC17TI3y/KXjdjxipTIoa7UiQwA45unakzwqVV1P2xjUd58rcvwGCFMxF/OPF5Bg9erWmVKwgCiU1j2WM2tKgKTy3Fkkd1YwpSWUYNMGUIkrAAM+jZF5W0vosjfZLBNnjQhxI87ypbXve2xJ2Sznebhv7HO+FY5WbPDexXGEjEqMacxSpBLUPUwMYpdb68jYeSpV6I2VNoTdcyPt4v/XkahjwreHt9GPW9Hr+XcnBvstprTUtN65PJVlR/X//XfHq4PlFBCI+76kyAVj6u/u8XLeP5xMeUV5hJSvEuyzVW5MNSQwo2oPxmHR9cVct1v+fc2oWOehnum/m3eE9dCFR/tCk9RJeMrKIeDLsFay13jlZ6zpiXZA2IyhkpkYZVdFeLtHdrQTYdiOXcAQwq+T3avbT4ly59lCCpY+r4AE7n66kqFyF/oqEujlGVepUWGqbA9BRk00mpxCoMvjMG8ti6ToAwgCx5MfBOQ+AKMXcP/zZiq6QTtxMh/DMmgYC7RBMabiT2WDS3kllJbiBTTP4G7WkzufU5n7tMO+iamB82BYWJWeNEV5yOfDrLwJOHt+2w3qCgu0ufGokD1d1fTQ++5SWD6gfCpqltRApLlpq2YhICxz5K4HddY3VK82q8VYQvw8kOhy+YYI2fHNyrd/P0L86i4uf4wzh5BNZkn0Lstr/rMEyCFhGCO3mBnwEusgsvzKqnSXhA1Fe9MachEd2OSyfiJbHQaDmfIJ2NR3VNOq8ScseXqE65VcbCUb0Fqi60XkFIAQ+I+2BJjZjjGucQfAxJYyVny7j7Bqb19HGqGaaOG65SXW2sQDWAzolWp5iGDIhdIBR8O13O80byi7DxAENKlvstekKHP3nf5ODGpFBBtg2EckBaMk84c6xSaaVY+VYVr6bCByaBz6KApUNGbjYFm6wdEqZRW9bs63LKt35rlBeWziMGRdpbj+4cjd7bYBcEvtdnrS36Qq/dS5qEfp5zDR9dTCsJ0D0cisPormG9hLnOMnC72wn0r5qSlTVTJGqi1+140Ju8Pti+LjvVAKem4+0ylpx0BaXlLsKJkM7G54/RltsXbQxXgUxko00gGMfJ8BTAOTgiAKETHnUpnHFJX4LD5tcZevVLFGVK0YAbGxesyXGHUeeYeaJW6fhNo8KbeZBccw+jWWx2OMhJO3no1xXfNLOCwchesuJ5j+2QtL2g0nvuE3j1ejji53NbsCuD8PAdLb61QWwbtABdUwszhroRg8fs/1agbo/ybcelQj5tgY6HPAb5O+b68FbpAzZEtZDMlfhSxXByv6visNxTK5A27+dSVKkDuSn/2nTdgvW+9LRltCu4Dj0k0VX/PHEYHwti6DVKhGXvLa0uOOXgziiHk2Jp8oIezx1qB94SNR5sgEa3wwogfsoiG4kvbs23QF6oZyJkD9Fx+N7kfOxse8ibAfvemIIcGvGxHWGDjrxMetWQhAeF57VB8ymUBrCHsBwwjha5xBOl5GWsYPJZQCZNiIYbLEpL1RQdBVvizOIk0n90K57FGhMRast499r6ZgGL6c4rWKySMtAPyL//y0vxRE0vH3LVoKbEOgSKb0+x2/8h53cLD6I6xhH70KFRLc/TKJJ3FX3DpgGuAFJKXavHy5kfy3BNzwckHY326haJVwjDVYg6p+QDHvskgNMuKaBjPcDV1wdZXsybU+6+xVPfYT2NK1wkEUIKO+UBxRKaUBGsgTZJjdfhRXwc+Wt21EwZlzUT57cn6xk5wk/+ORPeCqJvVtTrMXp2d4A6XdAeWFZnw6agEEs0lq1b+S/vLlU9BYTKO/AVN5VXRuIzkcOkqaTCDAyNbJTsxqDdzcnJfatyfFJXTFikWdlZWErORZixnFpKwfia8iEb3o7wBQsoCmwhxPFsrNx5Pmbi45yIidietDKomFQqntN4rnrABSG6zY2P4QBve35I5MmBCUfg1tT/+PtyFsuk7AZi8+vg9xOzY/vVU41bOYC58AjB2KBU+rhpQa3DgY1kr1HztGX2qggHHvI0DTbBoNj7sjytoq60HTsoxoagIbUHOFB1+wlV3PcNwYxxc3qmtRFif3Xv3BN0L5zrfdj4NKruHTazbCS2Nug8gHQHz7phsLxXpqMD9ocrhl6cTaSv7LjPggFnggnweV0rc5GsLjgEJov6UQldWWxvF6YPPrs+VCwyzBW73TWvjbEUTHV8/hlI0blFSTg98q3iqcwOdEpSaAeg1zovif1CHqc1BPcLcaffetVpTg1DRFwEOa4o6LcHR3WpDz+pqLNZeNkpGfUzRpOyxlJaA9CwKO0d3n72SA7PMvS65Ist+yU9dFseH+Kd/IdAAWXFiVNMQe4ZLTqS7G+4T9r85nfJoMSil0bsrDfU0aWdKVxljBHS/yVl291E8v86RTJXBabcSSGCZohRO0OI+AD8xnbxZ4QMC9MPUD3TVQFgkm6y2/JsojpIXD36TzzHmOpTr6DeMmClC1lZSNNu4O1ofTO8knRruiQw44T/m3fxeVm5JNLc0/ZLZ7rVo6SYXjWRyeFQmRqGokYiiZATluV+UvGEEn7XJ3woxCdkARMiz3bBWlGZlJO1OdKqUW175Dnrhsvv67bAur8fW4vdeP7ddhHKyZzoIh5nOtdwuQ7fttwI5yHShYxd95jt9bU6pjZoUg08d9qIQSw3MRXD8q7NEA1reZTYqsOPJdhOwVesn6wlymsaZQ+aSuhfXeOGuSw16yS0DZ0z5o9uC4Rjg8ctD2p68og9hFJSZfc"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7" name="KGD_KG_Seal_114" descr="RPpzWtYUq11H4jlcH8bDKkHHu3YK8KbAa+b7gdKU6VZTo81o7tNJNgzAhXBJLrAxM67Ae41RT3cpT6tgAFNbrMxkgM0MoPZnEsOVPw2wvmda/LcVs3jnCaHfEWZJg7j44g9x76YFnsrmbucjR68PvqMCd4xWavJzHuiAEuf/232cpPZIXRdu9WQwhX7vS+ISD9i7Wc/xWMfSZZ5X8/1pwwUJA6lKh4Hi8vyH7EI3FIy3s4r9Q1Ljtmtb2vB9Le0W3aoa3r+azrE6OtFsXWZCpFNtHPkwQrBsITYuA6hkDJZk4Q2pZothYAL9ZDzV9elqsHRvaMQwjuoxEo5Z+2U39paN+s/cFf417C2LGOF+oZ9pFSpOh+TuDvRbm9BnykfZWTtOt3FUykwlp+FHV4m35NXwr1gHjB6G0T5hSM/mXtb7ocQxtTeNicCs4V8MGcVVqk2+G+m1HFJWCawcT0I8X7lL5bZR5JMf2+Eoj9oZEI3iqdrkIq8j8lNPIGp1/ptj/jWZRRvDY0a6FBpZQc8eIL5Qn32ohxrreZ4wR3xcgdSmd31p0QeNVvFtyf+2V2FspDfCl/hC1w0DmgHZH/0BQw+sEeQtXGiMthmt8LBMw+keKgWGtpuBxljXFLNCZsjo6hxrtezyljY+wb/PfQ7nw3UFErkUIkNEYsbZtBrYfhz0TvngjgS+oDwRlI1rIheSW1oIQCoSGwqFz9vNkPtSoTDkSBn+dATQryeyQdmSar+HqyK3WBsr7HGvlkN69QhR8A5BUesJtzMna7Ay0ZoQ8nub5PKZW91EbMgOR9fJxFwOPQ7U9JoxVkZEeDN4h+kJO7IKRYx/Je0aBG41EogkmW/VnL3QL6+2C+m3J3uc98UhYBGGl/Ct7eau2Ts5+bsXgzNhPdi9perED45isy1s/otW+S5oQ4EpLj8Q1gr2kRvtBW8XZCI3nthMY06hdunLYBLAW0fRmYjqiqQqq7bBV6nnFgjh4digXOHKNQ0AyO5d0AEwFNyGtMGKmRSfOj76o2ZaMuBRjCW3dbg3wX2fFpBFi/4QY4oYGjKPFkRiedQtDsiA44h/8ykHQ2hAIoTMPLuCJnyD2Gf7cTJ1/eVhezFpzcCynpfgAFY/YRH4H5Fw7sG1yHJBX3VM2jqp7JzjtpXfJ4HY2uA+hdlkeXwuJXV66fT/m8U/gidC/8YaRWVg8Uc5mFdFn4Y59CtebHYM/+Ghf7ze1LaWguXFWEmuLAQ+KG3lQZyoEGej6N7uhbRV3cVl3hpaAuQz+NuwrSK3BdinKHHl+xcObmbSxvncuAHnJvr1F7lz0Nte8D1005qg67N3XUL5jI5yBeCC6wv+24jg0I2RJ734Mqbx6se45cxQYSXHWOjIYsNyNB5lzprjsDA8vY1DOFqVpQRXBWNv5QQZry62YMF0gcC7mtZzDPn/lQPZrtxjdkZIaWGniKwfNhoQ7h/pQlJpKfQnL/KTsc/ZJVkhTWruy1s1luPJjxu8M5e+nW0C/pC8KjmrjVFdPf6mWuqlKl19XQa6eG33MDxpLmxMGDVkXDrGQbFJJCXMYwVp9McorHpFQOb6/j9Mm8YPPLukmpr5jIoN8x/s4EE/t0JyJKy9ww04hKtrLZCuT2vKWy2t9DlA/+TZbkWDP9nx16izpiKNuAzuX4IWrff59j3qxmyYXJnb4LUgp0sQAIKoJgH7sBcgbcWsbaIvquy6aNkvK25R7yYQyYL4cbNF5cUkFGnSgk93vie9Zah7+Dglm3PsmKwmPL0I60uUQKermNFo8BN2hy/arvZuX8/JqpMlUn7okcnwd9qfibdaPUyCg/ippmweL9nk4yUzrTa+p3dEJQkGjsIHtgUXp5cindIt5ZRWoMbAqsQ/09f2mo1z7EFEaTIOrNTJxXrhbZ0WiAc1kvE0uH+hd101uD6jZgai9qx78HdzHrvpKBNMKCN6FjNBQ1VWP3Kd6uQpvZ5a4qyYTScwJLCtqHMFW59HMtlEL2nGuvUF/ZwsoGSIsrhtt5ILaSbRGCktYeM5ds2y+jWBl9kp7wQUmFan/lFxS24V/BTtMd0E3nSsyfPvW/RgR9caoF3RMLjfanmGCzK8Q+cRhotRJrmKt0nQF1OcG8HtO3OkJNDlLsv9RBvNWqbL0DrbgYsUj9/+lRRR606+mB9ZxFzgH77MB3GlbapjZHJAG0q8L6HKSyCKpPXKicoTGywjOE/xYcZhYcdBI0Hzbf1lObBxVWO5SrTQaMHwhdALa7igM10Z/SO6DyHun3Bh4wYo+gW+Zvbox89DBSEdp758DT+/9aasbdynuRrZ+SjKTfxnjLxiR9T8TXVEWrmXFqdycrwszp/Zb6uBX8oxMFibSbS4EkKwv5zQoX7nrh3SRV6slglRINRmYE1e5p6KQHQcaRHUFRmYqqBKqvIChGLd+WqnaIwaCDQoW42Pb8T/fgUN5msLvGURU8diu6+6CFwCDYU5Gkl2/50gU1Dn5qHeeKGEZRKyK5gWPkbCKLetNIlO/z31mMtlIoE0IqrZDTAgNy2Ybpfvl+YzV1uFXm+nOb5uzGJZsQqkifOKfcUYyoPQavv/vs5vQuK55lyBTeh06NHHgkHV8vbhgnSqceDKqLMma6Bj/IRzbDfm2DemZt3TP91pX54aR0pqd6D0LFMD+k9rfprUvDIJQ2S/gPD5ocBUmby7ecH92bltvz9qhHQ4sbBWbCfUoYO/AOMMql+H9jM2FqpEo/jJLi9R4GkV4yrpcNxGTOPQtiOzOhDk78DFZHws8cRHAQ6aDieWsRWQPZ2d1qqqOxtaNPCOQXNlCLVgCJsInousG/BtAqFM+PCewIp78qiCorY4ANUicbzpl1HOEgVvFfYR0VfbEIUFGNU309g2/ukNBH/LG8462qqsmQPR25H82CxBUB5PUc9S3KRgo/otjfGYDu7UfXTupVJmn7Ii5CuhJR7PJwNmJkJbkfHvwmIuw7Itvi2GVXcN3dgg/EmvAb51QvAxG/LM4hHDO6xE5vvEAMHVoKUz5oa4GsAfnn9Ry90W29LmJeifgx2fCTxrscDM607w+eis9X6nSkP//s/IkKKv541vSI30+2BNcRQbuAnz"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8" name="KGD_KG_Seal_115" descr="vkiMBTlph8ptoIM5D+r31QLnO0x9SWVP1/xivz1h1qv0uhvGm0WmsZh57NMvUwRIVpvZGOQ0/e1cKTyg1JBiZVvPjGXoRLRjls4zy6OTXcU1uTQOXkcwlROYG/Hc7N4BXvbEYD3S6TVUSM8dbPEANwPb5mADOb0qmHkSw6e9H2EHtN6fJQ/yM5Dp7KahNXeAIgYamO5R1LflSXyZku0lCI5SM8OHPjefuoeJM58DoB2K1nKAJOUKy6ncq8mVOQsGRWTK2nYc6u2unLLqqiNmtNXbk9xlsRfyl0PimvhdIIUYmeC0jacoXCbwbds8Q/PyeI/ncjTIACb9S5RHb/4wwkpeXmQJpvBgC2gtmKfsDyAlPIBzWdKAvUDdP8IvvPoJYRftk4TN5pGv/CjMtxBhn2wT/u5OmCNiJk75R5bTtmIdyZlicxm2knDTK/P2lp7A7zx32zCbyVzeQGaPu+HRefyta0cg1G4ei22zrWhTCiIBNmlhrhb/kWpbspe15LKjVnMDw6YVsagsvCSGSJHCIg/dAJiBOQ+BMZcZb9oizZCkN7EjN6gUeLjzLemfGDRYZ1y4N7ChUSI1MdsMBsrpzg4FB5LkRHy8gr5/y6inksExuYxavDnHNblTQnBx/1XaylNiW0byXgn7fgJFEqyMTUOJSfNaUJlVVycDCFEkdZ0B+PYZd+lrWziTXeW2LMyIN1+bbx8ah8BEfqbtTi+x8igwBMzxpD9vseC5Cpo90SmYi13vuH9etVmEHF/8AV17+s87gp9DXCn0+EA8ab5IOFCt3GpJpWsoPuf34mcN5foc0wQH4wLu+xbHnJ9xebtrETM2S35j6/3Jn4+vrcN64306eBPr3lWyQYFJw7djW0Rv4e90/3l66+HKIRGyBHNQ2X9LaY7+NK4z4Nwu6KJFrauOq+SwdSzeqjhSHrpHtPvQRaFdq79V7gmzFGv+iutJkYorip+CMVJAKLtw8YK7obtm9IfkqPZ8S7BnN5tJMCPiP0oFTDioAWkVTm/eqfxMYE/okiHbwQVvW9v1WZc9w0DJ5zTI1bGtq/xoGxVIBg44hR+24sQ7xB8ovGa7jxKMyaDQ1qHjR5RPE7eR7Z3ej5jMeSXGml8b1CzsPIArK6b6Zvsa6LfhwI0RszvWZlhMSdt7XAbi11Lr0MqgZPsgc10DmbSJJLJBcKyVz4WzPvvnjerU9TN81Vh6Un/NI5uVBv5xf5sCgImn80aKM6lgqB6u5TrAITa5YXVTe+CdNnw/0qNJwY+Sr4HvJSyGKMBKSa0CrRZlrWBEnPiLvEhaP1VNAT+Ceo70JER7xrvNhYRp5Gnf/xa9k9ML6RM/ahOaMxWty8KN1PXNJXjkdXRRqb4BRHzOWbp5Okn1e9FERzKPWjsC/V/cL61oY1TgIsQhv5e8i6PisZk2sJnUG++DjwCagPyYH5OlhzQ7qrLIVzmVMNGikl5RP4osvyMHTCPb6wFRLgJ0VsRVmeBqEfj3ttlHdWCVRC5B1XWKYhr74bMv6xiadBJYKN0XT/aw0jknhpZFRpVtXPQNWiV4zhJgNUaL1PgsMpaa1Ffl5CA1gE0r3g/YHZcCpjM7mH95NMZKqtg3dx+q8pszvjwDpdBnBVJNcpmwL1lkY2aevtXtI3PeNTLl3hDBDH8N0nk7v18xYZs4BuqAh2LyuM3HIWAWNBXr5DZXWUlHtAtHt6sKPdAOK22zDHQkyVJdyBGbmkxkdUNyktxiNzl9DfTgnD2/vp/fB0mdAM4vcnxrciPRKscjIjP2V3bIzf4mzUW/yy1kjd5BST4ITnoLI5azwFqyqexQLqOnjLH9kpwAFdHBjxRpC4g1orcAa0odK7ILNK2yVObclALyrPDqHdDO0Uxx8viiDnDQmt35+nwgnjwnC4RW9JB7F60i9MbUlPoNSxwFCN1HVGCirSDaAuroPStUijInlcNcJOYcLvQrm1Mg/yaVQbdwWJXfSD2G1vwuBF/loCfdEy9V61U+j2QqTqzRDoponQbAfW9sTQRVeDXG4ka81jkchG4mjMOb+d3iMfl4qbgYJbhis2YYXgKELcQQ7Rh73K96cKg+Y6sj04Xr13zdyFYy9ScWuwnOwfELSpFBSBcwtNGA8Zneyjr40GR46Mv+EM4mLom6Jv/wJxNpzg2LGElBF1wehYKHUCebcERKyEuVRbnT0IwdKnwDhyCiKrm1Z6ReGauuG95OVs7Zi4rPdVIScmYlroWTQcWl+rCm7xfY2E8z6+ooPQDoJ/HOYRynmgwescwV2wMeqfunzKv0yjHHenlMFXHbMjAFgIO2v+eaRKOLKngvfcigmAAZdT0z09/HRoDvtHp6K8yxIb+7cddgcj9UD2gyck85lqCDDcq60NKGa7TuqVUi99WM8/7pCxeeuoP8U4B9capS0ipF8VUkv9r+2/KLBd4wzQQjL3e45zAOUSHJRMTNKxzw+65yh0+AKRjT2kb3/ml/Pq6qMVfyPztLuuoqD6mG1tfYVNDrq1MCQQnpANY0mhYS3S0FlW6X3Tx7WDBbQ1U46B0SXcHLemhzvb6PyE3aOgEpI9i895/JMDz3EGzscsdRAPjhQWwMH8k/4uFvZNrER6TssrFjiObO4fKquqibtWUQFUcafiQ7abmpfXCIAFtrp6K00Hb4/VxuEp5n/IWlpJCget9+DJkWybgn4YewCPqea9462qYqDa4aUppTDkbsY1BDalXsWdAGRmSRek6IEqZqY0Bs73yMRxX4yqMzBtiGgUN0xPSdlNHWgAbn5cdptU6+uWDUtTQSITUoJAYB6DQ9xv5+PRSTnvbHjB5i70ItsyXGjSG4LpuPsYFtdMsa6sjWtRAyXrJQghfWqnRE261thiIfC6pNbcpxWQXwFLQB48fYCtoB9u/CZVcrSeAnOFBNLtugChC/MPxjRvkNbc884F+4eVL//mfklUkIDNGrR9gbXNwnJ8sxcQVft7xeWvsQezu2darbdtxSidQTMszognc84lbTlXyuq6QRhRnviU+/+EMtvcMopa2bg1SSRS+6Y+u07/WLKiw+Um92qaE0/seC/TWf92GLPIzifIGYdWX3BEQe90S7bX4qqe1MMwKl"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19" name="KGD_KG_Seal_116" descr="J1tdf39h7reRYhQzeak1VKT6bP7eIF11QkoueKrw/7/8YwtTkKS1aZcIk32zsurHBJWSXs6cZfYk4GCatMyTts43mzho7RfaTxScZSk/i9YoJwqjpkZDafZbs45AOV5RMAmXfeLA2GIEhOrcgEloYE5Ij4NpRmHrjptBPDEZdCjrpdjD6yRfbWzdy3LIm1tmgJ2FjW2y6Xn+CS26rnQytSSXFQjomQspEALXgF/9MhVdBapKrl2ENxT1K7yFYJ9fOSwpaHgakpyj7HFa/JRcH3ST3+NuXfB8im06UmGMC2ZzkKY5XMLZaUrpkqauDLIHJj9mTziPST7vo2oETswHTk3GlCQrKiSFEgLhbyvk/MKnsKNIyIBwKJFIgzgTqmEwPQZdCUeLmUak4LVowA4bGp7uWO3GGYl8FHw6T/XhvA0MSgKAD+F2u0fv0jKuD5zMbsgL1DxsbGP4d8Lr8iMSw3FApxZX1hz54cL6sxjfaBpJYAS+TIcUip33GHfvsEFKC7PNOqwwEXjZjwoNuFqB4RRsPLM1MCRGVhF7ygaBlfsyZNXKvCQK0dtZ7WRjMxg4VdgDPLOQgDj9AsLtU8zSyJLCD5yWAmIuGAbjMhmgLTrI2MHkNjj/pSxz33Ba6X6jMp5JPOfO3PPjYYmrhDNrq3JcZyEHJqCoAuj/e11Mnprsgurndk+RNxCm/A3oKK+82gYP97M8SXruDfZvRToklzIzYZA3kX95pdWf6bkyZtuGH0WbkQFoXnLmL4HuQ/AYtqqVfQ+/LdqQMBUshhVJDiZEbWhggkfQ/JbwDNFlRdjiddWaSGrV2CUgcQX5YxDh/e9CpN6QGuo3xbg/9Z7dRW2FsQqCIfbgs4/Vywj9HZL55JkPmiwJ5KamHvs3vFXzlC55pY/OU0kstRbMRQIg2p79VTXSw5l2qKRLul0WcTyxPXcAx4zhCmjs6sfNCZokvtiEYV3h2qlUUMssk797RwlTumZRG68xk4QkuAlWwQoduURh01ZtFXyoKdrIiSByWMWxiKqe5+ZmiI4gKBhn4EEWwEVSTbvT/a7r4rWNkuC8H5CzTmkcPp5i8frDg1ox6HUtuawKDVDsSZCV+ab1/Q/8ueW1nsN+hUVrMCEQlkWxrvdjItXxb4twyHB0VNDdf+6i+itxWPum805+rlhRJ4TrSYIMjvX6zZ65UXEXkcBo2suuecpMb4/ud8lmDb6i59DNuHEVjyR5k37JkY59WEikWdYnM2LcnkaGX6FHOc7AK46uXOd2NzL5R56tzrQ64Gapa8cOVTv8a7KainuyR3rGbVcIme8LOkxEWtPXZ5ASy0V8FvWgs6l8GzaApvUFHnR1UTWeJc1l8OVruFFmOQzz+2MupA5kW5A41+M0oUrOZS7KcsnTA+zbInO+6zqlqiEqXZCTY5nQJx4IfdXVcikHwOc3ITHzAKwub9nEDa2kPfNju9uWyPmQQ/4hs2IXCBoFVsrPyNTTDzPEQE4nP1+zs3MScpnazkTE9TMf+ibqM3ZEsmbWU7kG7FPxgYgnWXtKlXvJ2w9ytTglR3xV6pH+YqhTMbApu6RL3JjXaYwBeBqIJwdAe5+UEbuag+mXKdUffYBSOE0XFeqeVFH8XEhrshWe17sfa6lTiK99jMRFHyj91UvdAPN/9HI9BxM18mzCSZj52XYoY/Kdqw8TWvvBTGo4VyYEIJ/SrXNqyAeHB/W423+80oE/Y4aCsB1V3Qmsq7YIoBVzwuQh8kQpfUalmjvpk7miylEd0zYBx1ARjdmr2DpzPKdyc3fjVh6+moyaC9gPsWtoJdbVaJLWDYcb3CYjEnKga1NpSKLbCVL0NatIT17Eanc+qM7bp5d3ro8xlNT8t+2XhbKoZFRhHtIVT50WR8xWRAQzUvL1hFoCTFcOd1XhkrhZAOH1nCJxFeYuQRbaQ3ioOd5Gaw4LL08oeBA4VJXuLEi2wUZjxKOtcnN+T6y6nfMvQ07Un2lHP7E3XrMydLJJIox9Lxsq6Vol2BAIJ6f9DJ3/DQ/FvaNGXX0ogl/P8h2eLhcf7Oua7ocjdk6a9PHUFP7KgeGEyeU1xCWZVaQH7/nbWH3mpnZBLAcvOB3CYo2jBm0NV7cVSA6fveXOyRHOSFOtWdd5M+R6wQy1H96GwlBI1rQ4Uv3thlbJfq/lBakk9qDWOgx7QVTDbVcgTxqAcR9JG/J/+N9PHsyko4pWwUXy/V5WGI2mzMqAQoE4CruQXQxWX50K5LVdbU8orK3nyw4knR9xG4BomORF8HOjEZuV62BMV3xKhxQuw5EeGEqY8uf+cqYmZgeOSjoyakVRJECNx3kXP0QYLrcpHCu94B4jrur3/0oQtBrY6Fa90ZMaC5gb+b1tT66frCs3Pl48d3LfJ+Ntnmc/StlVgRZwtLyzJ9jJyHB20/kzukmYUlePMUvy56s3ThOr5L8fb2roTZTWM9m75rzPnEbgVzp41NwHMJM1nk6xPp+6ICN3MbAgci48yXaXI+SwRKi4+gBHK8O91MG3ZFRcY9ihZjyfjjlJuyndU6CHCfcq3KX7cojwENFtPhbkJ4In7VtK7cQK1khC1vKYhwehwB70t/JZBtk2vlR4g1Lnc2yy4kKaflLZoM1LEV7/3HKVXxntlfT+PmhdVdbKkbjAzs/RpSX6aNl1z9SDqE6ps2IUkbc/VA+Xnllenby5UiGQM5ntIpW1RoIOShepCsJefKE4QcPhDUCNFSoNb12vuzMnTaTWAiEYGfIRf5h2lyfn0HQdb4FGLtp6jKdJyCfJsODddZQ302HCooKZAUpkMFgUcbO0kQWEIlCUC+g7tGmCgFCtAon9w5nkS+Qb8zRV8ysVo+7UfqfXCRNX+Sc0EpRrKk4x/ktfMrW7thhNFHoXq2EExyhS3RxFW+dIXYFwmMSODcP01r5riKLVjxxxDMhgIFtdXKXad+SFOBk6W/JIjripDvMns+T11QYHQ/n1DKwODwCo+bho8ab9CRE/KyuR2oZmNDZSxFofsQwjjIHN3VeYrVpmX2hWaOOvnlTeRjeI5Ddl3dE+sC+BnFXREwKopcSuWZjXhz2tBK3vcom3SMUMBp1jOqOL8EAslLuh"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0" name="KGD_KG_Seal_117" descr="Z+Ev33zQ4469IKoINUiOSNgINwdsncalqxda6kJe2YVO3lWtzkgNa+Mf4CDhizEVAb8izJkNBRVz+ReDxpS+kGP0NAtMfEUWdlmCEhUXOhSYEnHStMvkO0Hj6gBv44Jzq7O3IL7dvwvwrTfDkuaAT2V9oeudKs0TWGSGCljVKlI6/VOrJs4NjkjK1dWPjoaDvCjK85OTrRk+/NHXnx/bexMF63y6tXslNEPJ7wgSsDmdko1LaTwU9PSuP4KhJ7uxKL15YMDIQjIl/4fE2qCoD5hq/T8E9MblFF/pRQPKX4NnaTV2oUk2U+mr+FOkLquJ2i9p2yeXVM2SWR33txkhGX8rG+JroCIxuAn6GYOELVuTIQTg4bTiG0UdP0ULpPY9L/2tEpantg5QhqHnKfwsEsslchx5zqTJpVQrxqolkXdbA5B1en1yPl08bS5zBuoMXlI+gNqN3C4qbL9XV7D1/3lyP/Mtg6QHuqYXyKa1Nmlmm9aCUIxn3SmejJ26gF+bGkRJxiGs12cgJcPFct5D8pc+OBk07KGoOa9qD5cJJecFUkDPNdHA0az2Ze2qmr/HGZ+Qy8aWFxlenOqiUqKO7LII2HyzRmrNlbvHb4d/kGON8P51vHO15FNcDqltxZtykMyGLDK4orNxF0p78mhamle+YHcN5Mkb6yJbwcOGtD4Osim10O28KX6BSQw3MJqQdFDSQcy7VpkcwUk5k5Zs2qxoKyZcm7MxdAIxYF1piP434LjbjkoT9nzJDCYOELoH4w0HfzOa9g870C5FnTUvwZ8bDe7cmYn4Np+qZJ1KsxJ2hl1iFjAxULss9JQV0ZpsDYqBv85Nrqs0l0LntPn1fxwQAM27D6xBzod8NN3TXxo41R7Fop1sS0sUcnbXyh34Cmyd0bh/VTWb3VmoAaITpua9qPyMtSc6vGnQgQwdmxu8OjxKoLpJ178HAOwkIztVrS3hF2athXsqDdJMzlCYcS0C6zOYnjTS/c3R8pB5IJ1DXWDDH1swsKjjsk2qWP+WhuezL1pBQL5MwotZHDfVCdelnJnofiUy0Yy6HsOqYGf7uypWseaSJ1PvMS0XMLIitamusDvC7a+3WDogL8rJQL7QXNFFRi1RTAOf65DNw9AdTNQcAixaUDCkXZYbWJxaxHLW3a4UwM2AP4XfvkWDsxygJ5ICZlnJcZ1EToEJkrhkP0dqE25BptkbUBscpZBpPf+frn+p1Plceb7syFbXbhwTf0zxEMcfJGJg9FlIr+D52Zw3Ph7ecyEPK+TL6hiy4tRLosdLOOhM2fY+A8J37dkYFG8jFo1sk/LWyj5MgdQ8nCReEVWPbOJra35r9bypwzC1uSejRTEVB3aPk32t2FhlR1lpGt41ADYU9uY13HVMrytYA3pPsysg3st2L1X7KQybEVxrtr7LdJkAf0a92MjLqFnwN0BvnR2ZbK9FYoO15a1wKevXGzxveoJHf/+4MvnvZucrfDSNIL7cnvoS/XezI0xW3t/ncJDgtX1oMgeDJYtsmpK3QOKepiRJMOclPob+AzZTqh+LATX3MRGoGdadYfhz4//764qFSjScdlTSbbKACt5uvuRZathuGx57q9jg7uCJDthqRPy6/fgfCLWY9dABPgNfePM1mEtPGdskKl6WDtMRwEGhx8n4c+oIAkza5u1BbSNpiTNVKcDKjWYyIULwELX6UTg7CyCavAwxP+/wO6o8QzDvhlN08j7t7uCo7SrK7My0fLXkmoXMli4q/qhVurg87GB/y0vuQ3fhiCDz5nDyRngwCOjmxyf2WJyNYlWwH3n51lFOJMh1WWLGgezU1d7I8+jaQz9g6x5pnAMROAvP8yQA0Hp1yN0GGzQfdtNCbFcvEYpEr8+lonZ6o1yjz6zyzSw4BYFuHtDTFq467irm0XbKlj6EKtLa9uvAgzIsSXX4frfVvW1iDVH+hwJprjcLUVWH0XnEQpMgQbuzUFFpFvU7yN3XhJfXKlhAhqVHcQxatVAXAMAQeGPgsWNaoF1jzZvUzmCcHmVWZTLqCy155HHHUhSJavo9XoUth64a5GzR/6DZdU+wjIflp7b3UYxQ2vaZ2jEVqawk+HIFKT1hCj7Od/FYBENfVSwk982JhD2Gr7qOXTG+W1GI7VFOAf9pXfVWQFkVkbZsAbDHhur7BegS9H4OUBcJKQgcSfOtZzMBytVRsXtgSfF7gRXYR6pzFZshb9xQnFERjL2qVM2/qCgGTWwW7KbMbkH8ll2P/kDU//R3MS1FFjSQkLwxPG/p9cqdQpurv3eyEeOjXZItzUOA1Rn4x6zWU1+qLcVnxm1299SbXOeNeH/Ozo58/fHQw9WU/ujkPcg4Cd/1islG2ikcXzzS2/2PrP8n3XZU28tHtFSYieqyXVO26TWrXyIN8IPJAAWX7nLwZJ5Xgmgbzwklpy6S73pSzIG1w5i3Ambf7AS/jsanjrQl2g2vd+ov6+umTt+2Eu16sip8FIGA1pOtVog+Jcww8T3z8Ta46c7NnQdMOJLYCxodf9uqmKtUwpwxYWxF341cZdpJcwUzSNqJlKS2lmZBRDdZG6EuH9Mlr+3ausopm5EIWLCk4u70MPtrnypazbxuMYv1aFXCAcxiwv0QYNLl7FaDB93+LECdUYjunFnRSlHlgsvwMiXJt5a7moz4OxSfvJwNH/vszLEQQGvmEZNoHq7nZ0a6ttujkwzMN/hd59RhT9jCcRFH0c1VGqHkJ2BmQL7zTJKglB4JbEa0xinup+jgskRzlew8CPePch1BQlBSFIfD5zt8zdEsjyHkGddvx6MiuIQWmql30Rkg2ZVBDqedCNV3kmBziN1SJ0cUHRFdgS1u7acQDUtLYRjaKdPO0TWlm9pxMGy8urHQ9EykrsRouJYWoLI7ApX+FIN2RLDemMPAfM/yXs5/JJFikM7vfItJss09DBZ0+zxKGyIjsDaeHC1lMrCk2vw2QM0kc4dJ7a9+2n2CmRBwABFU8JSttUnoLkekbG385NGJTvNS5mxBCgYUVtPTtKJeejNyceIm2BdpMy07K1zQlWiExsnKT6/ZFTJzzcrt4jZZx+hMcOE/HoVc7qKCgXsReDejikKf"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1" name="KGD_KG_Seal_118" descr="13DJ+HHHnB9Z0qNfoONE7XFhAs96/bFmXChjsDGKbdoR/8t3S0U4P5J/vOAbu3TALFpljn0oUKpkxZxKS0H4SeTaA9NUoTsQ43KdYhWrN7W5gM8QV55VSSZfkbaaC3joPnwR+Vzkxp6B3qDZhLO+Ytsp4uBAXBRJjzT2WPomiLh2BGO8/F8hvRrk/VKtFMts9WBaDyrtncLG3zl/tBaoH3PXtajM1xxwyGGGlbM3H7xs/ThXcfh4PPM6MKxqk+wzNmFMgpSnFF0Up8W10yARMh4jEcT0SfWZxGrPlsv2gbtKN6Kii6dWQQvZTKBkcBKYuWkXwqYz5k/H/ihH4hTOxCREMYz8rh8iDU1stzLN++vwZ2hFieascvGwLzuKKk4QxR+8Hjy+vzmmhYh86VeiF/VGWYtpFCGpAAyM7KBI/nXKAuHEtBwbtSreS79xMS2ccK1OA258GLvVgRoWCV1IdgyDEQJWupbWd2SCxLOkQbn0OYvItTO24UDdW8g0F2x8Kp/oWNQ5BuBtrymFO49jiZeoQ7BXbdJKbkiUO11Mspqzpr69C3kGpwe0QaSBT6XM+exFlnJjSl63VxkyCE0XRpI9/xv/A9rEfIeWTy5CsZVrKMLEz9hujj9eOiKLTXUykrhiAbVPqqkoD9TqkDzohW6N516hMzRsQ6Ny/pzKO06eJzKLOf7xo/2lIA4bk/6h6JN1HaEJfNP93fW8aE9UsMe7cKF2Cu2ATozccxUnIB0YmyhrYEXQMkVMm7LOYpWo9VoN1JzzMe3KYiNn5XN7xz9FOo3vH3zL84eDt1JfFngp5U/ewj5qxgBqdHL4j0yp8OVYSmG1+BlERwiAMSEegKHgEsKZoFNngaLftGqnVkdT8tK+mY0iadP2mTZDFRB09L8L2wQ5gtvi4WxFLA76DNDZxYAzOmNiqhOAf5by8FdWhdRNJRbpl85kYpdX6bQmwCUag93Is+uRHjjuJwCBPsb39PrOLjZxAcPd5/Vw7g1Pk7eXCQ9p6xE36FYW9rblh9QuoGKB49NZakG4UC6iIZVGxAuwWm9uXMZ4qaH+nHZSKISWZTivsqPhHJlV+jG91anTuV0cQjmYIxmLcQg3f4oI9l4Vk3wVH7c4/LU/AZKjuc8Y6eUnVRtFQNm2y574bLQ1K6cmDew/trnxciCWyix61hxvPa8vCfig76gL+7bMzjAX7TdZVZxwy1+eu5NC+SOaGTs08EDkkJNS9bPGXP1zvhOMJ842ltM/tDIJVHZmh98hUyk0NnCX+pRg9U9qtfyW2dpZNinBiV5rvs+9ceey1WDv2J04rORkM5d2uAz/KGdn1g0WlBk9gkGmpaeQgb15IpTxM9HYUCKYv88QFw+fb/Sf9KyVg+3q4UEjNymGGprsoBPNJedChNVHBHx5igYW+L0xg/IztkrmVht4m9xylIZZ0RIlLgJSS/p3Do5lAe2xOZYiIsedFiFcQcmLhnwgrVf5X9bJF5GpbQqYOKhb9HTq7tqpV7W3dWhMCN5ykNFH9RBNZnOscMS+f2hRK/7pudaMr2JqGTMI5wjxN0WgbrsoIQR83IXl7ztg6XPjD2kHF6pxHV06VgY6JOIWaYNoGEfogIiqHEE938pXc8cxx2jJbuJKM3zOxshlGaj9+7YRE7eCCVBimKIdonrLOJnyn49G6SHpN9F+QRd+y37psVt/uf5/DrKCtQlH0oIhiNrVuuDZIsSHKP2lgyol/4LAcO+f8orDF+6RpZINuNmmrwJ7uAXdPmCkdIuatdGVBWVBCV5/AuOs6GbAgNPsK9QtPv5gOlvR6444w/AvYSysNZY8icoQYVhZ6dde7h1Ebj3Q3uJvMsS05qFbI/nTRySjPkBifHZCvwYN7Xi0FPUd7wVejbV2uRatjkSy9TBtRa5hGCRo93zxil16P4Lkzfx6FCZfCOXN1wlnzNMh0pnzt+H9WjPQRF7a9OxOCQarolWouR06V9HF3wNzX+rj8xnuknDPAOtNNugIujx1vUbK5GDPHSfp3tzExJ06chCtnaoO2pX8MPz1rrSPOFN6fluL6p46i5+jVKvml6mVIXsvUl2J/J6M3LR9tCXbombZXfIgj/ueJirUYz59PWORndUPLwlVJq1XYHfRFoMTmFsDt2AxnTddYcfXR+BE89/GVi+sjFd9SAzm3Q4iYYAFKJv0xcoc3Ez+jveTq4hsk+43wfC0SbrCIO+qShW7QWVd6lB5XSaSK/63J4KuVW+7EzGdAKtfc05EJjeVO18yWDfpaUizK9Zcst3Mh1E2HoRA0GvgFg8xMOO8jwjJuFEcBLUJqP2SImB3l4Nhazve3e9zhoGki1dS39JlCH+awrqewAxHlDSMOmqaDfOOfQc01IpgpHf5f3FlCwmT8B8wpsGfavic6blguPps5o0L+/BVUr48yK9bzl9d5xs7RqCVEGOjDckBQGKyUgFulMdzZ8igz9Zt1DizCvYVdr7MjcAmzBQva7e78ZiBW3F8vKUnBaMbHicI2zoHGH8kBbnNSZVW67LyqXAx6ISSduaAfVJ11Ban3oyQLqQLZCoEp+cDa1P/S5yEH/OmE2nwiVD08vDAQ8rvuH8aIRbjCIGlQebhwoxVLSOX9reuzqkhuCfKHq1C3jLKl3mZjlLJBSI+sBxscnpC6N0wm7P3rE9WF0JCTfKrMcf2gRnNFDjUsuGmxxS0+a2S0aj4IFtMN2TKrlk0RPtJrkCN/rN0A2rMD41iWye9k8Q9JpUruMb+d8ilcp2MuadkHn05OQdNKNPXudVhidzjShS1f6N+TvRYxxjF6du0cpwWKGO8kXB7DzVB3IaIQg5qnF7PO51sRy5KboEFk0nCzp4wP6jusGWkJU5UWTuEoAbHVF8oNxf10XrmgjloqN/XVIaAuTQLBTnSfS0pMNKml20N+kdMrepughHSpCQ56KkXgRIvBcCGB5NNs2OjOhcQn1fUBZPjf0VSzT9Vpoz9HBxs25pmwkNxYwayQzYOk2PeKdNx4QBh1XBdorkN8ucHAYqSgMLEeotLS7NH2VmZlMNTGw2XV/MMddBESEk2yJjn9C+QLyst2bPiB2urc9/a+fVw47L717AJ2kpf"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2" name="KGD_KG_Seal_119" descr="NxrRjOpa8VbDhWHiezR63lcHjJoUZnx0yQZhs/+L6Y3fTbyCN29ZH/MFIUgZk2KbRA/VrtQTgMbEgPwyPalwA/M/mVjt5CfZXyUzxaEITeHTAEJDR40d5phU1Sz++CnfIqXdQNSpKuXaf/dW9wxSNaaTQLhCpiPEr5IaBYSq4hDAQQSFIDKfKAgJRkomrnOclmmg8BFqh0MvlQp9nEtSfZ1JyEQSNZSmRQj/unKoybE/yDhUvd0wPOLhIkpVl1CcGoP1TLfHEH50GFEGmT48xKDFZI0E5gijxZiR9olJHGbTqiTUIbhPX5k1c0CM+BsCQdebOJMwsGSF3EjJjBqrfmO3kzisUKZBlYlEgwRysqZh5ngM0DvQX5POwCcEuDv9prOmHobsW5lXybjvr0Au/IHUrU5Jdhkjp8Z4KGNfiGfmgOhySNrGtoYh6kTGdDoFnnuGkiRCeOtbQocqrz2rjbBhwZtmbtJG/IoWLJ2271p2BBaHOM7WzhMIBWV7dHlD4EoneYsD9D8E7SQm6DjNu90LVprqZOfysOcymvp0BAslEQjziTwjWfFDkQzlPmaPAJWlqFgSALCz53Ed0wk0V2l4QAbNr9KebQ5b2yEPM29dFbz8F44xClW+eXU106/fciAKJln/K+7YXv1Gyaj2KQg4WZqE0ERo5PHH8GL0Efq2lbln2rm9us/g4TDLRx5g6imXRK7jYFwSwLxAg2nBayvqJgmBiJIbe68LZYEUaCRwL5/jpXKpPfdIxOqAJSVxYr4W0+MmbMIQzCKnI2JgbqZMP+3b2Sf9sa28hRgFYfQ/cVRdLFkZbEfLYy7mwiK4arUJ3FNmnw1FnKhhAfp7b0eRwFn37N0duKPEMEkrsD9SLQ1MIHcYzcUrlPNWFkfa3dq+DcpeCAe7FDDWBVsOLekm2C1DkW6fmcZv7hWyVvn3otAKp2MFCP7fhZmi8Ii03jbMe5NMfZCRbFneCWxd2LUJfF/X7wACpaXxXS19SiNpCaE9f2c7+Q1l1/Q39J0VFrv2cvz4WnE48X5GokE1/4Dp6atQ7Rb0b4mqrwodUlplC5iY6ZiiC6j6Bt2idri+lm0DUn2rCSMHiYyAhGucDeewIhHVs1lYy0oJwe89ibTq5Pyw/Rh6Px7mEgdlSz5bBZUkb9ygw4AHPguV/U39ZNUWtagwPIpRtXXcRMqvkLk9yqc/9Hl/cNznEgjm6GEJ6Goof72NP06I8BTVVJuoFRO51JpjxTOIzC9JPE7Eb1/t1s8MsbGhTED0yE1GziCU2ayuIK44Hpm+fAohLAnUZBnJA4pVqBrOv5iR4KEAIzxyuO8+CzLMOg6CZ/ZiXPRB9laVV0JV1lPrNPNwBvnQD8fPvz6FY6+GKVoZjf6kvJveWp2KjfarhXZK5hJhDYSQ6D3jD7WoOhq9SkCiiu2BiCE6Yn5cOC1NLU81ZN8/sFco3dK12sFK1T5d7+i2rt7TmlDRYLEpTOLbIVD4F9AKsi2wt2qxPFcPFOk00hsh4G1NU4fbH5bH2qURaNWLBqsZBj4AGU/JjriAukAE2pa/tk2GhSiYsINBalIDzESZTMINp6zNTTr2nOBy0O7VDY0H/j7bazk9Erazi+BMxV/n5waStDQVkexoHVHphjxfub9wQPdkaOV7PJvEVUJ0gi6xsqD6GtYYDA4ZGuvRC2SvFsnYsrDMPwInFOr6PzJKX69H8QsyQrTvWcvH9tm1xrOm1/TKiSyyXT8pe7wACNDXMnnxbhR2gs+xIbNf0xyMZWHpwpkhULJwlVKmOueU6qNDAHWtunesLySH7Oz/rb2GHT3P3E4nTGH2Ztks/8sZ0MS8iXoQSd3vZKhjnkvUtX89Y9KqGBjzApoRJWagZk6RxRX57Bg1MweIRalD2zKypsWjSaQapPQ2oWeBd0NaTXUVMmxXp7ti7Hm5qBiNsABnwSRp3vVmSrFg6OAxn20SkYzFVCOwUYIg4B0cPH8tTMqoe2kQ9wBQxYsXqqXUNhZlYQN/BIem0vXKH3QcbwGkfJKbbuFY8LxZcoaZLH+dWdcfDtrV/mGYUeHEv9PF/osChA+sp1HDQwLCJb6AwVNqS5Ze3HiexdtPkotEo2DApoErdQ7CVTRzKx5WTTPiDJ4NiljCfVT+Pu7U8wk6TVAXq+okQTxNBQq/l4DPTkkMoM5AEGqyKt0ESbAn6Vo6dKWfuEMKN8TPKEonECVmXX4NsV4XxibYRvLTlTC47vM/yc+Z7xF4a2LoKSrEfYy9j3PgG4DIPQQ/y5NMFs0JKz3bAf02p7jQ5BE/7cKui6G6nmzG7PYsAst894XnaUy3/JrnEEBvpAB/PMbkksXK6KQiZwz3ouojAb2hiw+vgamspxUkgsYQ6voQECM4REls5R7YRxPVm1r0MyT9yrjbNIYF6WVemr4gTX1Kif6SLpGR7tsKYr2r3o8mgje8kC1fLy6orlFywphrzm1/wjhz5Br87aoLuEI2E4UtzN8DdzMnC9B0KQzYSXG6zFxMc2xoY8xVxkdpxPhRkFyaP2dr9ztIqYydqzSLI0Si/FBFdKjmlsfnIJgS8pREymi112lqM/exUA7MQ0+aLJehH/t2cFLABVOzkRlKf4gC6bh7HuR2BHzIpBPjxUp4mvUuLvrizLOkS6rwderypcbUw+aAqf+if3p0DSts/D+7HnGFM5xjd+iGS52TFvmf82AIuNeux1qHI/m19bv2Eh1WpSS9MjLwWJduxSS7+C6NV0Hu9o80M+aO8X3F1+Wh3J9/3NjwZEqV5GZOmJA12Gcqnh98FeNLY3pS7FO5zUHx3NKBxZBf/ZMkBlLg19XLDnx69zjj9SDhByolrM2TXQBZVYq051oB8pyr4NzCHDdNYkHheMc6/XNUUy/KKUYivEsyNwyPPKITS94oi6/BAQsla4maaEsC23zcs1F9jrJ0kmand6Q58fhTorKDNkM4MIQ8f7fkvVpWHLDRLlg/0Nq++S7CcQM9qkjA3tee8zBNAmLRJimW2wZ+3ktPUl9Fmi1zzV8n+l91Mv/Tp1B/a0FyHrG1X46Px0MF2KPz9lBI6LtXYictXl9Y/YNBSzb7ef2hub92kOosaMb9"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3" name="KGD_KG_Seal_120" descr="Og1QRkMtEYPkxt/GDsrgLOpVGu1TDjgM6fS6/b5GdHw1maqnXM9fQHxFzG24oIYbqNowON5N8OSEN8Elu6gkBYRfbGxot75DfqzOce0svsRHxc0fNriWjDPzcXqW2XORDv1vnuMBACBSST3OHcJM6BBhqiIMPpVXRArtceXq+TsbquEE/zeQGd9opFb4kYPp4J6cs2ED7/qBB9dnDw/pYVE55vukv61W1riwy7HSt1Wj87R4hdHvwJa6DOMWO9G4jJIppteobH85yuAE6YZYximbc26zmWo292svgib5L6dzYJSovmiyn5NzWoMXlM9qQjNgHOqh+wYJzCYn2/yzl1V5fq179RPNkDTyqET0hD2QjyLw4YOOeflP3nU2SKxlfkcbu0hCh43nLEtdVuy0tZx4+Z6RYmmm7Bu0l9FjIQXEA11KW9lMZ5WDSSl6uhcOn2jq5CGsnUrwgF6+7L0nT0bfHt7MWzmzpT84LLbI1h+ApEury2upuxEX92k0buCCnEKoR3d14a8GYcqNg+8HoBYZzH8GdReMcjiYcRgxyBhxq6RvlGvcaVHgfV+69kZCNVYJKseyJ7MpdvT5Z3N/I3ymkNoHbdqWa8nqeW4qgHxQ13LAG4C0cwAEo0iUa7XSYugyHCS6CDajWUmT4dizEggnIr6Myg+688ot/gQUoSbkGYjyssGNjIqzUhsqaLqrbgc5Cqxbh6tJUDDkLeUFe1M8OKdSJMVw1jLRCLD3YDPvLuDSMhtiCq7qCw1cLcIXqTycGddtq78bsEXedi21MLP8HZkxKeMSrtBN4Zejsm/734MdZK9im7XxnV+/cEi/5OojmcR7SazPSJdzxJ+FEm0sWamyo71UpjE9kP7FEVOg0E55s1PWAcDHC5J81aDGnQjjZHdTLLae46UGI4ZQsTe4hGPMgW7k1c5y9KOPm/WD2fp+/CEOM5Om1YH3aZP8JQsHhaBfKFEmpxVIb9MbzYY1htgUIU033Q4EvUx7AQZw7pqQF+JqK3UM52BZHKyOWY3JF73Y/n3D8iSmkkRx/+1sskR7zHOQYndzMyajP1XS4gwb1ZxeK/RtjInuoh/erATpueQ0+7EG0CIo08q/WIX6U+BMqmXulyZKPh5fU5+jGUMyzE8EaOun8mvsM/YnPGEKiS511CBDHVKeDvuPiDxN9xc2ApPTbzK2lK2Wx385SYN2J3SW6n19d3WdqJ93GncqcGxFnMWVzJkIF43OfWuM9zdgqt3d2Yll0ozYMX6XRi48g87LXQ0442b5jnJ1WuwFlK/ksuCMQENa10Bugd/bu2UMkEnpKzHBL6Knt1Z17tFWNZnbZttpoHWkQnpx4bkK4NwnVDpq8P+ITALFiQFhGaJLxeNXXSX3mRk9gbm8+5rVPcHyyvhsYu9uhXl4GumRxR9SADGej0kt0ZGb/Z+AgqafvM1aFmOGJbWywm93Sy5qKAg+N2cXeHmbPinYhHojDoi7FFeLgiLj7MQm8PLPwUNshyCw0e1NHZoVTHCnQ7R6AjdeQ68eV0YqcLzQp8894LZXD6aL47VXTpY3YpKe2N5Ua7RW8yX1KSBr8TrEeh55Vd8V12xQ6Lepsa1Wq3HGAcEJdeBp4/kt8einIxC6cFW+Cro1iS4hlANetvAirzZsjsb3gMnU5LLHlHo7l6wPJGF5s0EleCecEao6qyr7itFGtnVpfZ1GryhBI++Rs98JrBZZH5n2uAHdBEB/7sulgC/O6DiOXDPBM4eh4DqlIBrBQVbIR5SQ/uL4KrNlvIj8m0/lR4JbbhVHgwApi6m/ATBDXqTikTNqpbuxhHUz3zw0RRz961aPHV420Zq33gNywtZtxLoDiRDBuZF4v/zoDH6lgyfWd2+/5Ejs/EfoJdsJ3PecX5vp5xbxVvKS+3/k7CMEJGuFUglTwB86Ih+D9CG/mWEoB+9/YPT17errj3ll8akMnImfdTwIJkDEem9aSNnb1yY/SN7hvoNhbCAmA8XNTLG+WzKzJmdJSVwnFj+8HvGDiyUN0GU/TbyjWhVnh6kXRc7uNuzrpwEdtXbrv05D6bo2CMA1OKthPLjYH3w7qMM/g/KkaeI+PBgO2iTku9bsqaR4FGPzPXCOCR0xemhX/Y5t+yw0cIhXoKlx07lF5p2HU6EfXuuY9FnXG2UGPuJAco2D9Xxd3yqtR73rdbsboYiCGGyss1TLibrxR8U9hzXsXPGrKJ08p04+yoGxqoinzMiPEGz5yU2UhxbZDDajYKVdt2K8sSs3DZWrQe0OJ9U/wFNd7NI3EecYwu2EVkwoFVln8YmJyD/ZbaGOJTq022k5f+OEIbrwYxEuSmtw12Ozd2vN6WddQUHbleUlFPwhaI6TyRKFwNPfw7Umcr4bY+zas8EptD32EMmXtZbJHuEBMGPLdbxAhSpC5l3dzGyy7rzrROqKWo0GkXeS32F2ERZTV12/RNRdFaNmoHcqaHhytJ4Wyl6+17okv1m2otxzgGfHhENvNqZWRZRfOUpKV3uNeA=="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4" name="KGD_69D6FA4B$01$29$00011" descr="nwkOiId/bBbOAe61rgYT4vXM3UaFFF0tl2W9B2ekj1Z7kYnHXrUHbs1gN35c90qv2TloCdXWM5reg9bHyPzl6Bz9VIa6c2Bx412GA16Vi1pEY7eb39AonfG1I8FpTtULxqM6tABmaD+UHLOHSV9f/BPSq2huqxKCVej3Hb1gr9jRIfCbZBWEwlgUj3uY80nHl3qeO3R0bAEoVHI9EMWwf2oG8vmDtFHI6Fnb7qsU4JdynVsxAkbbQ8Vb3RYQQtQa4JnkSUPdCgQurcnOQGCw87dy0m7P9CQ9WhKrpNpOWq4zluYFL4nz8UIRzz5QaOludK8NBsq6BmDCsOnsnghMEa9GDhRItno1lbRyTRnGnCXFjRRZnDP0VdLLjOED17xRl8Pz2q0Bk6fQjgeWz5GBCe+TCdr1iCQoEhJf0MLOmtAUT9odPWwZ9TmgLiji5IXNhruuSOwdPDIzP/DpNmu+5JpAlAKiB1lWG6Mo5aa7y4lS347NzAKSRX9SL/RX78zrK/gV5kXAgOmLLfKKJ8mrp8PYNUedK4yF9CxtcJymJHMPG9o6+L4Xmm6uibe3RqroFc5/NNuBmgDtRhQcHrsytvDJA5rHv8knr9+ft9/YZx9D1quW7+pzdNzi3bWB6JMkBu7SeJta0kvF1vBTkz08j8ioEOxSoBlMyIlyVxej7J+zpvc17FOu6JYurLrMw/AXyHtDhkRZc5Q66JwJRETyO0JsIhBtroC4gcboilMdXAdN8PH/tFucKxV+bGyRlhzhTFIsWcjpCFT0HlzhnlJ1PbgaQSCwnkIiC+hhL7/nmaz9c+ZRBSU5jAvIb8WhZfj6A+Ld5xK29akM27ObvFZ69Dq/dfJbBcl0gVRE6l9k8qTIZRAcKa9mGvjikN+PYnDs/c4oy9OY745ygxmI55yiPP3ejaIWsDCMFOkTXv86fbUixOrJAmYOh+28qAhZux+2E7pnxUfsnDUew8zihIQdtO4ufrNIS2+OfmxQw9I8nup0RD4rF9yCG9yHNXFAz49d0tmPSIk1dshQzUjrD9HUYswuxUVp5nblUPcagCrM5/DeYUE3LGX70v16aHXRdUfcpImkOxkVUAU1w0CtUZ8QfcQzNAbWp1DOeDrWmU+I/g4JI0F2a7LDNMPmixAiDffoDFysJbnDsifHydjrscgLXNVOreOtrrccKOYUkeAfCrezFtKejf8p2PyRSIC7ebDALC18oWm5fSCXP8+8b2m0E5SK0OnqKvSrXNtwnfTz/gzIViAIT0DcfyvC7352p3P3T4MeqcufDM1JXNr78EshhC1RQzZ6FrsTCzxnmrUlps7XikkBNGYqAD0J4h1USXUm2Yr0SunA2Sg3BzpbkBQiNiK+tVBi4gFEVyH2pOemWNABW34AHWiwuAD5+Ebv0lKFR+vcQ/QLJ1+6EHglAz08pHAPeA4YD406dvUDeekB9LgZLwpKAt7yOsRXoH45ZETRonULWgSZj3udsR+NtAmGZTtxmkOLH+1HbU2gVnKs1yjsFaPoLhmC3aFqJZTABQ7Uv5FS8EsoxZ5GDURVFfsU3yPaxQ3CpaSXRlg7rHUx0P4enjB5ncB+j18ik1jLThnOilroJGqThJEKCHSNOwWh4CGXOJ2iKLIhcNVnCGQFkx/h8gJ6Wvd/t0VoIebUzXQoa7/K2jffVWW8bGz7nbF55HhCfWSgOBWt0aDQqxE4JjcBSGHejNrr9SRENqW8oQ7C+yuGnmNQNeQwonD/b0W8Ydh0HqyAogOCoZbiiaeRTmfYQ3s6GB73zNI0mQBrqLIlyI5q9CQCaEXWazJu/+FrvV9uBwj+b7W0sfqOgl/ckRHobOyeXtIoNp2ritzQj7ohNG3cMQyqFybtBwUNwJkuN5qf4QDahsWsJUQFKO0yupF4QXFawzh0bcco5ZIMTzkU6/UB5UuauTc9JJlCZmHdE9AV0UPrD1mYZr03Gqx4YRslV1yzfEr1fV/qDSL7bQXAYxur+/OU/U7bwA1ATGPHPrpq6twQhhuYAUNkMEOAz+k9rhBOM9nYwIBD15TLxClWceXQX7Uhh+Umx0qeskeojGaU1Rv8/+Ovu7bqJI8aEYzl+IuPZggFV3qaog80oECZqgB0xxZtuSSrmI2bNXGPlNbUUMJkXCMpnhRa7X6HmxVfXs2VMj62dX/HdXtg3TTnEnTdrAnjGw768vxo6thmkEvazXl7Jn1PPvtLL0nk3P0v+eB4JoL5IecttQ/rwDrBVm45MmyVO8zsL4XyLMpRX0AlKyR4pDlJ/rILxbyOy2F7/Ox5LswPSktPbGb7/9Jb"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twoCellAnchor>
    <xdr:from>
      <xdr:col>0</xdr:col>
      <xdr:colOff>0</xdr:colOff>
      <xdr:row>0</xdr:row>
      <xdr:rowOff>127000</xdr:rowOff>
    </xdr:from>
    <xdr:to>
      <xdr:col>0</xdr:col>
      <xdr:colOff>63500</xdr:colOff>
      <xdr:row>0</xdr:row>
      <xdr:rowOff>190500</xdr:rowOff>
    </xdr:to>
    <xdr:sp>
      <xdr:nvSpPr>
        <xdr:cNvPr id="27" name="KGD_69D6FA88$01$00$00041" descr="nwkOiId/bBbOAe61rgYT4vXM3UaFFF0tl2W9B2ekj1Z7kYnHXrUHbs1gN35c90qvL4JRCcxjuOaCN/7Tw2vdiFMzjsQPAzwRbQIlavZGH55EY7eb39AonfG1I8FpTtULxqM6tABmaD+UHLOHSV9f/BPSq2huqxKCVej3Hb1gr9jRIfCbZBWEwlgUj3uY80nHl3qeO3R0bAEoVHI9EMWwf2oG8vmDtFHI6Fnb7qsU4JdynVsxAkbbQ8Vb3RYQQtQa4JnkSUPdCgQurcnOQGCw87dy0m7P9CQ9WhKrpNpOWq4zluYFL4nz8UIRzz5QaOluho7B6Ih3fbGmfdMm8JcaXK9GDhRItno1lbRyTRnGnCXFjRRZnDP0VdLLjOED17xRl8Pz2q0Bk6fQjgeWz5GBCe+TCdr1iCQoEhJf0MLOmtAUT9odPWwZ9TmgLiji5IXNhruuSOwdPDIzP/DpNmu+5JpAlAKiB1lWG6Mo5aa7y4lS347NzAKSRX9SL/RX78zrK/gV5kXAgOmLLfKKJ8mrp8PYNUedK4yF9CxtcJymJHMPG9o6+L4Xmm6uibe3RqroFc5/NNuBmgDtRhQcHrsytvDJA5rHv8knr9+ft9/YZx9D1quW7+pzdNzi3bWB6JMkBu7SeJta0kvF1vBTkz08j8ioEOxSoBlMyIlyVxej7J/4vQBHxRUyAatLr9JL8ySWUmEiXjco/BfAXsmVAZemhUJsIhBtroC4gcboilMdXAdN8PH/tFucKxV+bGyRlhzhTFIsWcjpCFT0HlzhnlJ1PbgaQSCwnkIiC+hhL7/nmaz9c+ZRBSU5jAvIb8WhZfj6A+Ld5xK29akM27ObvFZ69Dq/dfJbBcl0gVRE6l9k8qTIZRAcKa9mGvjikN+PYnDs/c4oy9OY745ygxmI55yiPIfGcN8bekas44vktOsHg+wbFSqHiqeYtHPGxlGf36sfXf1PJcR5d/91ILqxXw2XD+4ufrNIS2+OfmxQw9I8nup0RD4rF9yCG9yHNXFAz49d0tmPSIk1dshQzUjrD9HUYswuxUVp5nblUPcagCrM5/DeYUE3LGX70v16aHXRdUfcpImkOxkVUAU1w0CtUZ8QfcQzNAbWp1DOeDrWmU+I/g4JI0F2a7LDNMPmixAiDffoDFysJbnDsifHydjrscgLXNVOreOtrrccKOYUkeAfCrezFtKejf8p2PyRSIC7ebDALC18oWm5fSCXP8+8b2m0E5SK0OnqKvSrXNtwnfTz/gzIViAIT0DcfyvC7352p3P3T4MeqcufDM1JXNr78EshhC1RQzZ6FrsTCzxnmrUlps7XikkBNGYqAD0J4h1USXUm2Yr0SunA2Sg3BzpbkBQiNiK+tVBi4gFEVyH2pOemWNABW34AHWiwuAD5+Ebv0lKFR+vcQ/QLJ1+6EHglAz08pHAPeA4YD406dvUDeekB9LgZLwpKAt7yOsRXoH45ZETRonULWgSZj3udsR+NtAmGZTtxmkOLH+1HbU2gVnKs1yjsFaPoLhmC3aFqJZTABQ7Uv5FS8EsoxZ5GDURVFfsU3yPaxQ3CpaSXRlg7rHUx0P6RXpAHLflRPiMPmc9Oci1OilroJGqThJEKCHSNOwWh4CGXOJ2iKLIhcNVnCGQFkx/h8gJ6Wvd/t0VoIebUzXQo2BOhSrQCbcrAp4ymXktCbXhCfWSgOBWt0aDQqxE4Jjc+WzihqkJLp2TQNmZD+6o1+yuGnmNQNeQwonD/b0W8Ydh0HqyAogOCoZbiiaeRTmfYQ3s6GB73zNI0mQBrqLIlyI5q9CQCaEXWazJu/+FrvV9uBwj+b7W0sfqOgl/ckRHobOyeXtIoNp2ritzQj7ohNG3cMQyqFybtBwUNwJkuN5qf4QDahsWsJUQFKO0yupF4QXFawzh0bcco5ZIMTzkU6/UB5UuauTc9JJlCZmHdE9AV0UPrD1mYZr03Gqx4YRslV1yzfEr1fV/qDSL7bQXAYxur+/OU/U7bwA1ATGPHPrpq6twQhhuYAUNkMEOAz+k9rhBOM9nYwIBD15TLxClWceXQX7Uhh+Umx0qeskeojGaU1Rv8/+Ovu7bqJI8aEYzl+IuPZggFV3qaog80oECZqgB0xxZtuSSrmI2bNXGPlNbUUMJkXCMpnhRa7X6HmxVfXs2VMj62dX/HdXtg3TTnEnTdrAnjGw768vxo6thmkEvazXl7Jn1PPvtLL0nk3P0v+eB4JoL5IecttQ/rwDrBVm45MmyVO8zsL4XyLMpRX0AlKyR4pDlJ/rILxbyOy2F7/Ox5LswPSktPbGb7/9Jb" hidden="1"/>
        <xdr:cNvSpPr/>
      </xdr:nvSpPr>
      <xdr:spPr>
        <a:xfrm>
          <a:off x="0" y="127000"/>
          <a:ext cx="63500" cy="63500"/>
        </a:xfrm>
        <a:prstGeom prst="rect">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p>
          <a:pPr algn="l"/>
          <a:endParaRPr lang="zh-CN" altLang="en-US" sz="1100"/>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2215515</xdr:colOff>
      <xdr:row>0</xdr:row>
      <xdr:rowOff>120015</xdr:rowOff>
    </xdr:from>
    <xdr:to>
      <xdr:col>4</xdr:col>
      <xdr:colOff>1221105</xdr:colOff>
      <xdr:row>3</xdr:row>
      <xdr:rowOff>303530</xdr:rowOff>
    </xdr:to>
    <xdr:pic>
      <xdr:nvPicPr>
        <xdr:cNvPr id="4" name="KG_69D6FA88$01$00$0004$N$000200" descr="Seal"/>
        <xdr:cNvPicPr/>
      </xdr:nvPicPr>
      <xdr:blipFill>
        <a:blip r:embed="rId1"/>
        <a:stretch>
          <a:fillRect/>
        </a:stretch>
      </xdr:blipFill>
      <xdr:spPr>
        <a:xfrm>
          <a:off x="4577715" y="120015"/>
          <a:ext cx="1511935" cy="1494155"/>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U47"/>
  <sheetViews>
    <sheetView tabSelected="1" workbookViewId="0">
      <selection activeCell="D3" sqref="D3:G3"/>
    </sheetView>
  </sheetViews>
  <sheetFormatPr defaultColWidth="8.89166666666667" defaultRowHeight="13.5"/>
  <cols>
    <col min="1" max="1" width="6.775" style="201" customWidth="1"/>
    <col min="2" max="2" width="10.3333333333333" style="201" customWidth="1"/>
    <col min="3" max="3" width="15.3333333333333" style="202" customWidth="1"/>
    <col min="4" max="4" width="9.33333333333333" style="201" customWidth="1"/>
    <col min="5" max="5" width="9.10833333333333" style="201" customWidth="1"/>
    <col min="6" max="6" width="22.1083333333333" style="201" customWidth="1"/>
    <col min="7" max="7" width="15.6666666666667" style="201" customWidth="1"/>
    <col min="8" max="8" width="11.4416666666667" style="201" customWidth="1"/>
    <col min="9" max="9" width="15.1083333333333" style="201" customWidth="1"/>
    <col min="10" max="10" width="10.225" style="201" customWidth="1"/>
    <col min="11" max="11" width="9.89166666666667" style="201" customWidth="1"/>
    <col min="12" max="12" width="20.6666666666667" style="201" customWidth="1"/>
    <col min="13" max="13" width="9.10833333333333" style="201" customWidth="1"/>
    <col min="14" max="14" width="8.44166666666667" style="201" customWidth="1"/>
    <col min="15" max="15" width="6.775" style="201" customWidth="1"/>
    <col min="16" max="16" width="8.66666666666667" style="201" customWidth="1"/>
    <col min="17" max="17" width="10.8166666666667" style="201" customWidth="1"/>
    <col min="18" max="18" width="11.3333333333333" style="201" customWidth="1"/>
    <col min="19" max="16380" width="8.89166666666667" style="201"/>
  </cols>
  <sheetData>
    <row r="1" s="201" customFormat="1" ht="21" customHeight="1" spans="1:3">
      <c r="A1" s="203" t="s">
        <v>0</v>
      </c>
      <c r="B1" s="203"/>
      <c r="C1" s="202"/>
    </row>
    <row r="2" s="201" customFormat="1" ht="37" customHeight="1" spans="1:18">
      <c r="A2" s="243" t="s">
        <v>1</v>
      </c>
      <c r="B2" s="243"/>
      <c r="C2" s="243"/>
      <c r="D2" s="243"/>
      <c r="E2" s="243"/>
      <c r="F2" s="243"/>
      <c r="G2" s="243"/>
      <c r="H2" s="243"/>
      <c r="I2" s="243"/>
      <c r="J2" s="243"/>
      <c r="K2" s="243"/>
      <c r="L2" s="243"/>
      <c r="M2" s="243"/>
      <c r="N2" s="243"/>
      <c r="O2" s="243"/>
      <c r="P2" s="243"/>
      <c r="Q2" s="243"/>
      <c r="R2" s="243"/>
    </row>
    <row r="3" s="199" customFormat="1" ht="42" customHeight="1" spans="1:18">
      <c r="A3" s="206" t="s">
        <v>2</v>
      </c>
      <c r="B3" s="206"/>
      <c r="C3" s="207"/>
      <c r="D3" s="244" t="s">
        <v>3</v>
      </c>
      <c r="E3" s="245"/>
      <c r="F3" s="245"/>
      <c r="G3" s="246"/>
      <c r="H3" s="206" t="s">
        <v>4</v>
      </c>
      <c r="I3" s="206"/>
      <c r="J3" s="281">
        <f>R39</f>
        <v>97.06</v>
      </c>
      <c r="K3" s="282"/>
      <c r="L3" s="233" t="s">
        <v>5</v>
      </c>
      <c r="M3" s="235"/>
      <c r="N3" s="283" t="s">
        <v>6</v>
      </c>
      <c r="O3" s="284"/>
      <c r="P3" s="284"/>
      <c r="Q3" s="284"/>
      <c r="R3" s="288"/>
    </row>
    <row r="4" s="199" customFormat="1" ht="27.75" customHeight="1" spans="1:18">
      <c r="A4" s="247" t="s">
        <v>7</v>
      </c>
      <c r="B4" s="247"/>
      <c r="C4" s="247"/>
      <c r="D4" s="248" t="s">
        <v>8</v>
      </c>
      <c r="E4" s="248"/>
      <c r="F4" s="248"/>
      <c r="G4" s="248" t="s">
        <v>9</v>
      </c>
      <c r="H4" s="247" t="s">
        <v>10</v>
      </c>
      <c r="I4" s="247"/>
      <c r="J4" s="248" t="s">
        <v>11</v>
      </c>
      <c r="K4" s="248"/>
      <c r="L4" s="248"/>
      <c r="M4" s="247" t="s">
        <v>12</v>
      </c>
      <c r="N4" s="247"/>
      <c r="O4" s="247"/>
      <c r="P4" s="285" t="s">
        <v>13</v>
      </c>
      <c r="Q4" s="289"/>
      <c r="R4" s="290"/>
    </row>
    <row r="5" s="199" customFormat="1" ht="27.75" customHeight="1" spans="1:18">
      <c r="A5" s="247"/>
      <c r="B5" s="247"/>
      <c r="C5" s="247"/>
      <c r="D5" s="248" t="s">
        <v>14</v>
      </c>
      <c r="E5" s="248"/>
      <c r="F5" s="248"/>
      <c r="G5" s="249">
        <f>G6+G7</f>
        <v>460.84</v>
      </c>
      <c r="H5" s="250">
        <f>H6+H7</f>
        <v>36.55</v>
      </c>
      <c r="I5" s="250"/>
      <c r="J5" s="250">
        <f>J6+J7</f>
        <v>497.39</v>
      </c>
      <c r="K5" s="250"/>
      <c r="L5" s="250"/>
      <c r="M5" s="250">
        <f>M6+M7</f>
        <v>497.39</v>
      </c>
      <c r="N5" s="250"/>
      <c r="O5" s="250"/>
      <c r="P5" s="286">
        <f>M5/J5</f>
        <v>1</v>
      </c>
      <c r="Q5" s="291"/>
      <c r="R5" s="292"/>
    </row>
    <row r="6" s="199" customFormat="1" ht="27.75" customHeight="1" spans="1:18">
      <c r="A6" s="247"/>
      <c r="B6" s="247"/>
      <c r="C6" s="247"/>
      <c r="D6" s="251" t="s">
        <v>15</v>
      </c>
      <c r="E6" s="252"/>
      <c r="F6" s="253"/>
      <c r="G6" s="249">
        <v>450.84</v>
      </c>
      <c r="H6" s="250">
        <f>J6-G6</f>
        <v>33.1</v>
      </c>
      <c r="I6" s="250"/>
      <c r="J6" s="250">
        <v>483.94</v>
      </c>
      <c r="K6" s="250"/>
      <c r="L6" s="250"/>
      <c r="M6" s="250">
        <v>483.94</v>
      </c>
      <c r="N6" s="250"/>
      <c r="O6" s="250"/>
      <c r="P6" s="286">
        <f>M6/J6</f>
        <v>1</v>
      </c>
      <c r="Q6" s="291"/>
      <c r="R6" s="292"/>
    </row>
    <row r="7" s="199" customFormat="1" ht="27.75" customHeight="1" spans="1:18">
      <c r="A7" s="247"/>
      <c r="B7" s="247"/>
      <c r="C7" s="247"/>
      <c r="D7" s="254" t="s">
        <v>16</v>
      </c>
      <c r="E7" s="255"/>
      <c r="F7" s="248" t="s">
        <v>14</v>
      </c>
      <c r="G7" s="249">
        <v>10</v>
      </c>
      <c r="H7" s="250">
        <f>J7-G7</f>
        <v>3.45</v>
      </c>
      <c r="I7" s="250"/>
      <c r="J7" s="250">
        <f>J8+J9</f>
        <v>13.45</v>
      </c>
      <c r="K7" s="250"/>
      <c r="L7" s="250"/>
      <c r="M7" s="250">
        <f>M8+M9</f>
        <v>13.45</v>
      </c>
      <c r="N7" s="250"/>
      <c r="O7" s="250"/>
      <c r="P7" s="286">
        <f>M7/J7</f>
        <v>1</v>
      </c>
      <c r="Q7" s="291"/>
      <c r="R7" s="292"/>
    </row>
    <row r="8" s="199" customFormat="1" ht="27.75" customHeight="1" spans="1:18">
      <c r="A8" s="247"/>
      <c r="B8" s="247"/>
      <c r="C8" s="247"/>
      <c r="D8" s="256"/>
      <c r="E8" s="257"/>
      <c r="F8" s="258" t="s">
        <v>17</v>
      </c>
      <c r="G8" s="249">
        <v>10</v>
      </c>
      <c r="H8" s="250">
        <f>J8-G8</f>
        <v>3.45</v>
      </c>
      <c r="I8" s="250"/>
      <c r="J8" s="250">
        <v>13.45</v>
      </c>
      <c r="K8" s="250"/>
      <c r="L8" s="250"/>
      <c r="M8" s="250">
        <v>13.45</v>
      </c>
      <c r="N8" s="250"/>
      <c r="O8" s="250"/>
      <c r="P8" s="286">
        <f>M8/J8</f>
        <v>1</v>
      </c>
      <c r="Q8" s="291"/>
      <c r="R8" s="292"/>
    </row>
    <row r="9" s="199" customFormat="1" ht="27.75" customHeight="1" spans="1:18">
      <c r="A9" s="247"/>
      <c r="B9" s="247"/>
      <c r="C9" s="247"/>
      <c r="D9" s="259"/>
      <c r="E9" s="260"/>
      <c r="F9" s="261" t="s">
        <v>18</v>
      </c>
      <c r="G9" s="249">
        <f>G7-G8</f>
        <v>0</v>
      </c>
      <c r="H9" s="249">
        <f>J9-G9</f>
        <v>0</v>
      </c>
      <c r="I9" s="249"/>
      <c r="J9" s="249">
        <v>0</v>
      </c>
      <c r="K9" s="249"/>
      <c r="L9" s="249"/>
      <c r="M9" s="249">
        <v>0</v>
      </c>
      <c r="N9" s="249"/>
      <c r="O9" s="249"/>
      <c r="P9" s="286">
        <v>0</v>
      </c>
      <c r="Q9" s="291"/>
      <c r="R9" s="292"/>
    </row>
    <row r="10" s="242" customFormat="1" ht="30.9" customHeight="1" spans="1:21">
      <c r="A10" s="262" t="s">
        <v>19</v>
      </c>
      <c r="B10" s="262" t="s">
        <v>20</v>
      </c>
      <c r="C10" s="262" t="s">
        <v>21</v>
      </c>
      <c r="D10" s="262" t="s">
        <v>22</v>
      </c>
      <c r="E10" s="262" t="s">
        <v>23</v>
      </c>
      <c r="F10" s="262"/>
      <c r="G10" s="262" t="s">
        <v>24</v>
      </c>
      <c r="H10" s="262"/>
      <c r="I10" s="262"/>
      <c r="J10" s="262" t="s">
        <v>25</v>
      </c>
      <c r="K10" s="262"/>
      <c r="L10" s="262"/>
      <c r="M10" s="262" t="s">
        <v>26</v>
      </c>
      <c r="N10" s="262"/>
      <c r="O10" s="262"/>
      <c r="P10" s="262"/>
      <c r="Q10" s="262" t="s">
        <v>27</v>
      </c>
      <c r="R10" s="262" t="s">
        <v>4</v>
      </c>
      <c r="S10" s="293"/>
      <c r="T10" s="293"/>
      <c r="U10" s="293"/>
    </row>
    <row r="11" s="242" customFormat="1" ht="80.1" customHeight="1" spans="1:21">
      <c r="A11" s="263" t="s">
        <v>28</v>
      </c>
      <c r="B11" s="263" t="s">
        <v>29</v>
      </c>
      <c r="C11" s="264" t="s">
        <v>30</v>
      </c>
      <c r="D11" s="263">
        <v>4</v>
      </c>
      <c r="E11" s="264" t="s">
        <v>31</v>
      </c>
      <c r="F11" s="264"/>
      <c r="G11" s="264" t="s">
        <v>32</v>
      </c>
      <c r="H11" s="264"/>
      <c r="I11" s="264"/>
      <c r="J11" s="264" t="s">
        <v>33</v>
      </c>
      <c r="K11" s="264"/>
      <c r="L11" s="264"/>
      <c r="M11" s="265" t="s">
        <v>34</v>
      </c>
      <c r="N11" s="267"/>
      <c r="O11" s="267"/>
      <c r="P11" s="266"/>
      <c r="Q11" s="270"/>
      <c r="R11" s="294">
        <v>4</v>
      </c>
      <c r="S11" s="293"/>
      <c r="T11" s="293"/>
      <c r="U11" s="293"/>
    </row>
    <row r="12" s="242" customFormat="1" ht="151" customHeight="1" spans="1:21">
      <c r="A12" s="263"/>
      <c r="B12" s="263"/>
      <c r="C12" s="264" t="s">
        <v>35</v>
      </c>
      <c r="D12" s="263">
        <v>3</v>
      </c>
      <c r="E12" s="264" t="s">
        <v>36</v>
      </c>
      <c r="F12" s="264"/>
      <c r="G12" s="264" t="s">
        <v>37</v>
      </c>
      <c r="H12" s="264"/>
      <c r="I12" s="264"/>
      <c r="J12" s="264" t="s">
        <v>38</v>
      </c>
      <c r="K12" s="264"/>
      <c r="L12" s="264"/>
      <c r="M12" s="265" t="s">
        <v>39</v>
      </c>
      <c r="N12" s="267"/>
      <c r="O12" s="267"/>
      <c r="P12" s="266"/>
      <c r="Q12" s="270"/>
      <c r="R12" s="294">
        <v>3</v>
      </c>
      <c r="S12" s="293"/>
      <c r="T12" s="293"/>
      <c r="U12" s="293"/>
    </row>
    <row r="13" s="242" customFormat="1" ht="78" customHeight="1" spans="1:21">
      <c r="A13" s="263"/>
      <c r="B13" s="263" t="s">
        <v>40</v>
      </c>
      <c r="C13" s="264" t="s">
        <v>41</v>
      </c>
      <c r="D13" s="263">
        <v>2</v>
      </c>
      <c r="E13" s="264" t="s">
        <v>42</v>
      </c>
      <c r="F13" s="264"/>
      <c r="G13" s="264" t="s">
        <v>43</v>
      </c>
      <c r="H13" s="264"/>
      <c r="I13" s="264"/>
      <c r="J13" s="264" t="s">
        <v>44</v>
      </c>
      <c r="K13" s="264"/>
      <c r="L13" s="264"/>
      <c r="M13" s="264" t="s">
        <v>45</v>
      </c>
      <c r="N13" s="264"/>
      <c r="O13" s="264"/>
      <c r="P13" s="264"/>
      <c r="Q13" s="295"/>
      <c r="R13" s="294">
        <v>2</v>
      </c>
      <c r="S13" s="293"/>
      <c r="T13" s="293"/>
      <c r="U13" s="293"/>
    </row>
    <row r="14" s="242" customFormat="1" ht="90.75" customHeight="1" spans="1:21">
      <c r="A14" s="263"/>
      <c r="B14" s="263"/>
      <c r="C14" s="264" t="s">
        <v>46</v>
      </c>
      <c r="D14" s="263">
        <v>3</v>
      </c>
      <c r="E14" s="265" t="s">
        <v>47</v>
      </c>
      <c r="F14" s="266"/>
      <c r="G14" s="265" t="s">
        <v>48</v>
      </c>
      <c r="H14" s="267"/>
      <c r="I14" s="266"/>
      <c r="J14" s="265" t="s">
        <v>49</v>
      </c>
      <c r="K14" s="267"/>
      <c r="L14" s="266"/>
      <c r="M14" s="265" t="s">
        <v>50</v>
      </c>
      <c r="N14" s="267"/>
      <c r="O14" s="267"/>
      <c r="P14" s="266"/>
      <c r="Q14" s="270"/>
      <c r="R14" s="294">
        <v>3</v>
      </c>
      <c r="S14" s="293"/>
      <c r="T14" s="293"/>
      <c r="U14" s="293"/>
    </row>
    <row r="15" s="242" customFormat="1" ht="122.1" customHeight="1" spans="1:21">
      <c r="A15" s="263"/>
      <c r="B15" s="263"/>
      <c r="C15" s="264" t="s">
        <v>51</v>
      </c>
      <c r="D15" s="263">
        <v>3</v>
      </c>
      <c r="E15" s="264" t="s">
        <v>52</v>
      </c>
      <c r="F15" s="264"/>
      <c r="G15" s="264" t="s">
        <v>53</v>
      </c>
      <c r="H15" s="264"/>
      <c r="I15" s="264"/>
      <c r="J15" s="264" t="s">
        <v>54</v>
      </c>
      <c r="K15" s="264"/>
      <c r="L15" s="264"/>
      <c r="M15" s="264" t="s">
        <v>55</v>
      </c>
      <c r="N15" s="264"/>
      <c r="O15" s="264"/>
      <c r="P15" s="264"/>
      <c r="Q15" s="270"/>
      <c r="R15" s="294">
        <v>3</v>
      </c>
      <c r="S15" s="293"/>
      <c r="T15" s="293"/>
      <c r="U15" s="293"/>
    </row>
    <row r="16" s="242" customFormat="1" ht="81" customHeight="1" spans="1:21">
      <c r="A16" s="268" t="s">
        <v>56</v>
      </c>
      <c r="B16" s="263" t="s">
        <v>57</v>
      </c>
      <c r="C16" s="264" t="s">
        <v>58</v>
      </c>
      <c r="D16" s="263">
        <v>2</v>
      </c>
      <c r="E16" s="264" t="s">
        <v>59</v>
      </c>
      <c r="F16" s="264"/>
      <c r="G16" s="264" t="s">
        <v>60</v>
      </c>
      <c r="H16" s="264"/>
      <c r="I16" s="264"/>
      <c r="J16" s="264" t="s">
        <v>61</v>
      </c>
      <c r="K16" s="264"/>
      <c r="L16" s="264"/>
      <c r="M16" s="264" t="s">
        <v>62</v>
      </c>
      <c r="N16" s="264"/>
      <c r="O16" s="264"/>
      <c r="P16" s="264"/>
      <c r="Q16" s="270"/>
      <c r="R16" s="294">
        <v>2</v>
      </c>
      <c r="S16" s="293"/>
      <c r="T16" s="293"/>
      <c r="U16" s="293"/>
    </row>
    <row r="17" s="242" customFormat="1" ht="97.5" customHeight="1" spans="1:21">
      <c r="A17" s="269"/>
      <c r="B17" s="263"/>
      <c r="C17" s="264" t="s">
        <v>63</v>
      </c>
      <c r="D17" s="263">
        <v>1</v>
      </c>
      <c r="E17" s="264" t="s">
        <v>64</v>
      </c>
      <c r="F17" s="264"/>
      <c r="G17" s="264" t="s">
        <v>65</v>
      </c>
      <c r="H17" s="264"/>
      <c r="I17" s="264"/>
      <c r="J17" s="264" t="s">
        <v>66</v>
      </c>
      <c r="K17" s="264"/>
      <c r="L17" s="264"/>
      <c r="M17" s="264" t="s">
        <v>67</v>
      </c>
      <c r="N17" s="264"/>
      <c r="O17" s="264"/>
      <c r="P17" s="264"/>
      <c r="Q17" s="270"/>
      <c r="R17" s="294">
        <v>1</v>
      </c>
      <c r="S17" s="293"/>
      <c r="T17" s="293"/>
      <c r="U17" s="293"/>
    </row>
    <row r="18" s="242" customFormat="1" ht="90.75" customHeight="1" spans="1:21">
      <c r="A18" s="269"/>
      <c r="B18" s="263"/>
      <c r="C18" s="264" t="s">
        <v>68</v>
      </c>
      <c r="D18" s="263">
        <v>1</v>
      </c>
      <c r="E18" s="264" t="s">
        <v>69</v>
      </c>
      <c r="F18" s="264"/>
      <c r="G18" s="264" t="s">
        <v>70</v>
      </c>
      <c r="H18" s="264"/>
      <c r="I18" s="264"/>
      <c r="J18" s="264" t="s">
        <v>71</v>
      </c>
      <c r="K18" s="264"/>
      <c r="L18" s="264"/>
      <c r="M18" s="264" t="s">
        <v>72</v>
      </c>
      <c r="N18" s="264"/>
      <c r="O18" s="264"/>
      <c r="P18" s="264"/>
      <c r="Q18" s="270"/>
      <c r="R18" s="294">
        <v>1</v>
      </c>
      <c r="S18" s="293"/>
      <c r="T18" s="293"/>
      <c r="U18" s="293"/>
    </row>
    <row r="19" s="242" customFormat="1" ht="63.9" customHeight="1" spans="1:21">
      <c r="A19" s="269"/>
      <c r="B19" s="263"/>
      <c r="C19" s="264" t="s">
        <v>73</v>
      </c>
      <c r="D19" s="263">
        <v>1</v>
      </c>
      <c r="E19" s="264" t="s">
        <v>74</v>
      </c>
      <c r="F19" s="264"/>
      <c r="G19" s="264" t="s">
        <v>75</v>
      </c>
      <c r="H19" s="264"/>
      <c r="I19" s="264"/>
      <c r="J19" s="264" t="s">
        <v>76</v>
      </c>
      <c r="K19" s="264"/>
      <c r="L19" s="264"/>
      <c r="M19" s="264" t="s">
        <v>77</v>
      </c>
      <c r="N19" s="264"/>
      <c r="O19" s="264"/>
      <c r="P19" s="264"/>
      <c r="Q19" s="270"/>
      <c r="R19" s="294">
        <v>1</v>
      </c>
      <c r="S19" s="293"/>
      <c r="T19" s="293"/>
      <c r="U19" s="293"/>
    </row>
    <row r="20" s="242" customFormat="1" ht="81.9" customHeight="1" spans="1:21">
      <c r="A20" s="269"/>
      <c r="B20" s="263"/>
      <c r="C20" s="264" t="s">
        <v>78</v>
      </c>
      <c r="D20" s="263">
        <v>1</v>
      </c>
      <c r="E20" s="264" t="s">
        <v>79</v>
      </c>
      <c r="F20" s="264"/>
      <c r="G20" s="264" t="s">
        <v>80</v>
      </c>
      <c r="H20" s="264"/>
      <c r="I20" s="264"/>
      <c r="J20" s="264" t="s">
        <v>81</v>
      </c>
      <c r="K20" s="264"/>
      <c r="L20" s="264"/>
      <c r="M20" s="265" t="s">
        <v>82</v>
      </c>
      <c r="N20" s="267"/>
      <c r="O20" s="267"/>
      <c r="P20" s="266"/>
      <c r="Q20" s="295"/>
      <c r="R20" s="294">
        <v>1</v>
      </c>
      <c r="S20" s="293"/>
      <c r="T20" s="293"/>
      <c r="U20" s="293"/>
    </row>
    <row r="21" s="242" customFormat="1" ht="66" customHeight="1" spans="1:21">
      <c r="A21" s="269"/>
      <c r="B21" s="263"/>
      <c r="C21" s="264" t="s">
        <v>83</v>
      </c>
      <c r="D21" s="263">
        <v>1</v>
      </c>
      <c r="E21" s="264" t="s">
        <v>84</v>
      </c>
      <c r="F21" s="264"/>
      <c r="G21" s="264" t="s">
        <v>85</v>
      </c>
      <c r="H21" s="264"/>
      <c r="I21" s="264"/>
      <c r="J21" s="264" t="s">
        <v>86</v>
      </c>
      <c r="K21" s="264"/>
      <c r="L21" s="264"/>
      <c r="M21" s="264" t="s">
        <v>87</v>
      </c>
      <c r="N21" s="264"/>
      <c r="O21" s="264"/>
      <c r="P21" s="264"/>
      <c r="Q21" s="270"/>
      <c r="R21" s="294">
        <v>1</v>
      </c>
      <c r="S21" s="293"/>
      <c r="T21" s="293"/>
      <c r="U21" s="293"/>
    </row>
    <row r="22" s="242" customFormat="1" ht="101.25" customHeight="1" spans="1:21">
      <c r="A22" s="269"/>
      <c r="B22" s="263"/>
      <c r="C22" s="264" t="s">
        <v>88</v>
      </c>
      <c r="D22" s="263">
        <v>1</v>
      </c>
      <c r="E22" s="264" t="s">
        <v>89</v>
      </c>
      <c r="F22" s="264"/>
      <c r="G22" s="264" t="s">
        <v>90</v>
      </c>
      <c r="H22" s="264"/>
      <c r="I22" s="264"/>
      <c r="J22" s="264" t="s">
        <v>91</v>
      </c>
      <c r="K22" s="264"/>
      <c r="L22" s="264"/>
      <c r="M22" s="264" t="s">
        <v>92</v>
      </c>
      <c r="N22" s="264"/>
      <c r="O22" s="264"/>
      <c r="P22" s="264"/>
      <c r="Q22" s="270"/>
      <c r="R22" s="294">
        <v>1</v>
      </c>
      <c r="S22" s="293"/>
      <c r="T22" s="293"/>
      <c r="U22" s="293"/>
    </row>
    <row r="23" s="242" customFormat="1" ht="96.9" customHeight="1" spans="1:21">
      <c r="A23" s="269"/>
      <c r="B23" s="263" t="s">
        <v>93</v>
      </c>
      <c r="C23" s="264" t="s">
        <v>94</v>
      </c>
      <c r="D23" s="263">
        <v>2</v>
      </c>
      <c r="E23" s="264" t="s">
        <v>95</v>
      </c>
      <c r="F23" s="264"/>
      <c r="G23" s="264" t="s">
        <v>96</v>
      </c>
      <c r="H23" s="264"/>
      <c r="I23" s="264"/>
      <c r="J23" s="264" t="s">
        <v>97</v>
      </c>
      <c r="K23" s="264"/>
      <c r="L23" s="264"/>
      <c r="M23" s="264" t="s">
        <v>98</v>
      </c>
      <c r="N23" s="264"/>
      <c r="O23" s="264"/>
      <c r="P23" s="264"/>
      <c r="Q23" s="270"/>
      <c r="R23" s="294">
        <v>2</v>
      </c>
      <c r="S23" s="293"/>
      <c r="T23" s="293"/>
      <c r="U23" s="293"/>
    </row>
    <row r="24" s="242" customFormat="1" ht="68.1" customHeight="1" spans="1:21">
      <c r="A24" s="269"/>
      <c r="B24" s="263"/>
      <c r="C24" s="264" t="s">
        <v>99</v>
      </c>
      <c r="D24" s="263">
        <v>2</v>
      </c>
      <c r="E24" s="264" t="s">
        <v>100</v>
      </c>
      <c r="F24" s="264"/>
      <c r="G24" s="264" t="s">
        <v>101</v>
      </c>
      <c r="H24" s="264"/>
      <c r="I24" s="264"/>
      <c r="J24" s="264" t="s">
        <v>97</v>
      </c>
      <c r="K24" s="264"/>
      <c r="L24" s="264"/>
      <c r="M24" s="264" t="s">
        <v>102</v>
      </c>
      <c r="N24" s="264"/>
      <c r="O24" s="264"/>
      <c r="P24" s="264"/>
      <c r="Q24" s="270"/>
      <c r="R24" s="294">
        <v>2</v>
      </c>
      <c r="S24" s="293"/>
      <c r="T24" s="293"/>
      <c r="U24" s="293"/>
    </row>
    <row r="25" s="242" customFormat="1" ht="56.1" customHeight="1" spans="1:21">
      <c r="A25" s="269"/>
      <c r="B25" s="263"/>
      <c r="C25" s="264" t="s">
        <v>103</v>
      </c>
      <c r="D25" s="263">
        <v>3</v>
      </c>
      <c r="E25" s="264" t="s">
        <v>104</v>
      </c>
      <c r="F25" s="264"/>
      <c r="G25" s="264" t="s">
        <v>105</v>
      </c>
      <c r="H25" s="264"/>
      <c r="I25" s="264"/>
      <c r="J25" s="264" t="s">
        <v>106</v>
      </c>
      <c r="K25" s="264"/>
      <c r="L25" s="264"/>
      <c r="M25" s="264" t="s">
        <v>107</v>
      </c>
      <c r="N25" s="264"/>
      <c r="O25" s="264"/>
      <c r="P25" s="264"/>
      <c r="Q25" s="270"/>
      <c r="R25" s="294">
        <v>3</v>
      </c>
      <c r="S25" s="293"/>
      <c r="T25" s="293"/>
      <c r="U25" s="293"/>
    </row>
    <row r="26" s="242" customFormat="1" ht="93.75" customHeight="1" spans="1:21">
      <c r="A26" s="269"/>
      <c r="B26" s="263"/>
      <c r="C26" s="264" t="s">
        <v>108</v>
      </c>
      <c r="D26" s="263">
        <v>1</v>
      </c>
      <c r="E26" s="265" t="s">
        <v>109</v>
      </c>
      <c r="F26" s="266"/>
      <c r="G26" s="265" t="s">
        <v>110</v>
      </c>
      <c r="H26" s="267"/>
      <c r="I26" s="266"/>
      <c r="J26" s="265" t="s">
        <v>111</v>
      </c>
      <c r="K26" s="267"/>
      <c r="L26" s="266"/>
      <c r="M26" s="265" t="s">
        <v>112</v>
      </c>
      <c r="N26" s="267"/>
      <c r="O26" s="267"/>
      <c r="P26" s="266"/>
      <c r="Q26" s="270"/>
      <c r="R26" s="294">
        <v>1</v>
      </c>
      <c r="S26" s="293"/>
      <c r="T26" s="293"/>
      <c r="U26" s="293"/>
    </row>
    <row r="27" s="242" customFormat="1" ht="75.9" customHeight="1" spans="1:21">
      <c r="A27" s="269"/>
      <c r="B27" s="263" t="s">
        <v>113</v>
      </c>
      <c r="C27" s="264" t="s">
        <v>114</v>
      </c>
      <c r="D27" s="263">
        <v>1</v>
      </c>
      <c r="E27" s="264" t="s">
        <v>115</v>
      </c>
      <c r="F27" s="264"/>
      <c r="G27" s="264" t="s">
        <v>116</v>
      </c>
      <c r="H27" s="264"/>
      <c r="I27" s="264"/>
      <c r="J27" s="264" t="s">
        <v>97</v>
      </c>
      <c r="K27" s="264"/>
      <c r="L27" s="264"/>
      <c r="M27" s="264" t="s">
        <v>117</v>
      </c>
      <c r="N27" s="264"/>
      <c r="O27" s="264"/>
      <c r="P27" s="264"/>
      <c r="Q27" s="270"/>
      <c r="R27" s="294">
        <v>1</v>
      </c>
      <c r="S27" s="293"/>
      <c r="T27" s="293"/>
      <c r="U27" s="293"/>
    </row>
    <row r="28" s="242" customFormat="1" ht="84" customHeight="1" spans="1:21">
      <c r="A28" s="269"/>
      <c r="B28" s="270"/>
      <c r="C28" s="264" t="s">
        <v>118</v>
      </c>
      <c r="D28" s="263">
        <v>2</v>
      </c>
      <c r="E28" s="264" t="s">
        <v>119</v>
      </c>
      <c r="F28" s="264"/>
      <c r="G28" s="264" t="s">
        <v>120</v>
      </c>
      <c r="H28" s="264"/>
      <c r="I28" s="264"/>
      <c r="J28" s="264" t="s">
        <v>97</v>
      </c>
      <c r="K28" s="264"/>
      <c r="L28" s="264"/>
      <c r="M28" s="264" t="s">
        <v>121</v>
      </c>
      <c r="N28" s="264"/>
      <c r="O28" s="264"/>
      <c r="P28" s="264"/>
      <c r="Q28" s="270"/>
      <c r="R28" s="294">
        <v>2</v>
      </c>
      <c r="S28" s="293"/>
      <c r="T28" s="293"/>
      <c r="U28" s="293"/>
    </row>
    <row r="29" s="242" customFormat="1" ht="56.1" customHeight="1" spans="1:21">
      <c r="A29" s="271"/>
      <c r="B29" s="270"/>
      <c r="C29" s="264" t="s">
        <v>122</v>
      </c>
      <c r="D29" s="263">
        <v>1</v>
      </c>
      <c r="E29" s="264" t="s">
        <v>123</v>
      </c>
      <c r="F29" s="264"/>
      <c r="G29" s="264" t="s">
        <v>124</v>
      </c>
      <c r="H29" s="264"/>
      <c r="I29" s="264"/>
      <c r="J29" s="264" t="s">
        <v>125</v>
      </c>
      <c r="K29" s="264"/>
      <c r="L29" s="264"/>
      <c r="M29" s="264" t="s">
        <v>126</v>
      </c>
      <c r="N29" s="264"/>
      <c r="O29" s="264"/>
      <c r="P29" s="264"/>
      <c r="Q29" s="270"/>
      <c r="R29" s="294">
        <v>1</v>
      </c>
      <c r="S29" s="293"/>
      <c r="T29" s="293"/>
      <c r="U29" s="293"/>
    </row>
    <row r="30" s="242" customFormat="1" ht="69" customHeight="1" spans="1:21">
      <c r="A30" s="268" t="s">
        <v>127</v>
      </c>
      <c r="B30" s="268" t="s">
        <v>128</v>
      </c>
      <c r="C30" s="264" t="s">
        <v>129</v>
      </c>
      <c r="D30" s="263">
        <v>10</v>
      </c>
      <c r="E30" s="264" t="s">
        <v>130</v>
      </c>
      <c r="F30" s="264"/>
      <c r="G30" s="264" t="s">
        <v>131</v>
      </c>
      <c r="H30" s="264"/>
      <c r="I30" s="264"/>
      <c r="J30" s="264" t="s">
        <v>132</v>
      </c>
      <c r="K30" s="264"/>
      <c r="L30" s="264"/>
      <c r="M30" s="264" t="s">
        <v>133</v>
      </c>
      <c r="N30" s="264"/>
      <c r="O30" s="264"/>
      <c r="P30" s="264"/>
      <c r="Q30" s="270"/>
      <c r="R30" s="294">
        <v>10</v>
      </c>
      <c r="S30" s="293"/>
      <c r="T30" s="293"/>
      <c r="U30" s="293"/>
    </row>
    <row r="31" s="242" customFormat="1" ht="119" customHeight="1" spans="1:21">
      <c r="A31" s="269"/>
      <c r="B31" s="269"/>
      <c r="C31" s="264" t="s">
        <v>134</v>
      </c>
      <c r="D31" s="263">
        <v>10</v>
      </c>
      <c r="E31" s="264" t="s">
        <v>135</v>
      </c>
      <c r="F31" s="264"/>
      <c r="G31" s="264" t="s">
        <v>136</v>
      </c>
      <c r="H31" s="264"/>
      <c r="I31" s="264"/>
      <c r="J31" s="287" t="s">
        <v>137</v>
      </c>
      <c r="K31" s="287"/>
      <c r="L31" s="287"/>
      <c r="M31" s="264"/>
      <c r="N31" s="264"/>
      <c r="O31" s="264"/>
      <c r="P31" s="264"/>
      <c r="Q31" s="270" t="s">
        <v>138</v>
      </c>
      <c r="R31" s="294">
        <v>7.06</v>
      </c>
      <c r="S31" s="293"/>
      <c r="T31" s="293"/>
      <c r="U31" s="293"/>
    </row>
    <row r="32" s="242" customFormat="1" ht="96.75" customHeight="1" spans="1:21">
      <c r="A32" s="269"/>
      <c r="B32" s="269"/>
      <c r="C32" s="264" t="s">
        <v>139</v>
      </c>
      <c r="D32" s="263">
        <v>7</v>
      </c>
      <c r="E32" s="264" t="s">
        <v>140</v>
      </c>
      <c r="F32" s="264"/>
      <c r="G32" s="264" t="s">
        <v>141</v>
      </c>
      <c r="H32" s="264"/>
      <c r="I32" s="264"/>
      <c r="J32" s="287" t="s">
        <v>142</v>
      </c>
      <c r="K32" s="287"/>
      <c r="L32" s="287"/>
      <c r="M32" s="264"/>
      <c r="N32" s="264"/>
      <c r="O32" s="264"/>
      <c r="P32" s="264"/>
      <c r="Q32" s="270" t="s">
        <v>138</v>
      </c>
      <c r="R32" s="294">
        <v>7</v>
      </c>
      <c r="S32" s="293"/>
      <c r="T32" s="293"/>
      <c r="U32" s="293"/>
    </row>
    <row r="33" s="242" customFormat="1" ht="110" customHeight="1" spans="1:21">
      <c r="A33" s="271"/>
      <c r="B33" s="269"/>
      <c r="C33" s="264" t="s">
        <v>143</v>
      </c>
      <c r="D33" s="263">
        <v>8</v>
      </c>
      <c r="E33" s="264" t="s">
        <v>144</v>
      </c>
      <c r="F33" s="264"/>
      <c r="G33" s="264" t="s">
        <v>145</v>
      </c>
      <c r="H33" s="264"/>
      <c r="I33" s="264"/>
      <c r="J33" s="287" t="s">
        <v>146</v>
      </c>
      <c r="K33" s="287"/>
      <c r="L33" s="287"/>
      <c r="M33" s="264"/>
      <c r="N33" s="264"/>
      <c r="O33" s="264"/>
      <c r="P33" s="264"/>
      <c r="Q33" s="270" t="s">
        <v>138</v>
      </c>
      <c r="R33" s="294">
        <v>8</v>
      </c>
      <c r="S33" s="293"/>
      <c r="T33" s="293"/>
      <c r="U33" s="293"/>
    </row>
    <row r="34" s="242" customFormat="1" ht="82" customHeight="1" spans="1:21">
      <c r="A34" s="263" t="s">
        <v>147</v>
      </c>
      <c r="B34" s="263" t="s">
        <v>148</v>
      </c>
      <c r="C34" s="264" t="s">
        <v>149</v>
      </c>
      <c r="D34" s="263">
        <v>5</v>
      </c>
      <c r="E34" s="264" t="s">
        <v>150</v>
      </c>
      <c r="F34" s="264"/>
      <c r="G34" s="264" t="s">
        <v>151</v>
      </c>
      <c r="H34" s="264"/>
      <c r="I34" s="264"/>
      <c r="J34" s="264" t="s">
        <v>152</v>
      </c>
      <c r="K34" s="264"/>
      <c r="L34" s="264"/>
      <c r="M34" s="264" t="s">
        <v>153</v>
      </c>
      <c r="N34" s="264"/>
      <c r="O34" s="264"/>
      <c r="P34" s="264"/>
      <c r="Q34" s="270"/>
      <c r="R34" s="294">
        <v>5</v>
      </c>
      <c r="S34" s="293"/>
      <c r="T34" s="293"/>
      <c r="U34" s="293"/>
    </row>
    <row r="35" s="242" customFormat="1" ht="88" customHeight="1" spans="1:21">
      <c r="A35" s="263"/>
      <c r="B35" s="263"/>
      <c r="C35" s="264" t="s">
        <v>154</v>
      </c>
      <c r="D35" s="263">
        <v>5</v>
      </c>
      <c r="E35" s="264" t="s">
        <v>155</v>
      </c>
      <c r="F35" s="264"/>
      <c r="G35" s="264" t="s">
        <v>156</v>
      </c>
      <c r="H35" s="264"/>
      <c r="I35" s="264"/>
      <c r="J35" s="264" t="s">
        <v>152</v>
      </c>
      <c r="K35" s="264"/>
      <c r="L35" s="264"/>
      <c r="M35" s="264" t="s">
        <v>157</v>
      </c>
      <c r="N35" s="264"/>
      <c r="O35" s="264"/>
      <c r="P35" s="264"/>
      <c r="Q35" s="270"/>
      <c r="R35" s="294">
        <v>5</v>
      </c>
      <c r="S35" s="293"/>
      <c r="T35" s="293"/>
      <c r="U35" s="293"/>
    </row>
    <row r="36" s="242" customFormat="1" ht="91" customHeight="1" spans="1:21">
      <c r="A36" s="263"/>
      <c r="B36" s="263"/>
      <c r="C36" s="264" t="s">
        <v>158</v>
      </c>
      <c r="D36" s="263">
        <v>5</v>
      </c>
      <c r="E36" s="264" t="s">
        <v>159</v>
      </c>
      <c r="F36" s="264"/>
      <c r="G36" s="264" t="s">
        <v>160</v>
      </c>
      <c r="H36" s="264"/>
      <c r="I36" s="264"/>
      <c r="J36" s="264" t="s">
        <v>152</v>
      </c>
      <c r="K36" s="264"/>
      <c r="L36" s="264"/>
      <c r="M36" s="264" t="s">
        <v>157</v>
      </c>
      <c r="N36" s="264"/>
      <c r="O36" s="264"/>
      <c r="P36" s="264"/>
      <c r="Q36" s="270"/>
      <c r="R36" s="294">
        <v>5</v>
      </c>
      <c r="S36" s="293"/>
      <c r="T36" s="293"/>
      <c r="U36" s="293"/>
    </row>
    <row r="37" s="242" customFormat="1" ht="49" customHeight="1" spans="1:21">
      <c r="A37" s="263"/>
      <c r="B37" s="263"/>
      <c r="C37" s="264" t="s">
        <v>161</v>
      </c>
      <c r="D37" s="263">
        <v>5</v>
      </c>
      <c r="E37" s="264" t="s">
        <v>162</v>
      </c>
      <c r="F37" s="264"/>
      <c r="G37" s="264" t="s">
        <v>163</v>
      </c>
      <c r="H37" s="264"/>
      <c r="I37" s="264"/>
      <c r="J37" s="264" t="s">
        <v>164</v>
      </c>
      <c r="K37" s="264"/>
      <c r="L37" s="264"/>
      <c r="M37" s="264" t="s">
        <v>165</v>
      </c>
      <c r="N37" s="264"/>
      <c r="O37" s="264"/>
      <c r="P37" s="264"/>
      <c r="Q37" s="270"/>
      <c r="R37" s="294">
        <v>5</v>
      </c>
      <c r="S37" s="293"/>
      <c r="T37" s="293"/>
      <c r="U37" s="293"/>
    </row>
    <row r="38" s="242" customFormat="1" ht="57" customHeight="1" spans="1:21">
      <c r="A38" s="263"/>
      <c r="B38" s="263"/>
      <c r="C38" s="264" t="s">
        <v>166</v>
      </c>
      <c r="D38" s="263">
        <v>10</v>
      </c>
      <c r="E38" s="264" t="s">
        <v>167</v>
      </c>
      <c r="F38" s="264"/>
      <c r="G38" s="264" t="s">
        <v>168</v>
      </c>
      <c r="H38" s="264"/>
      <c r="I38" s="264"/>
      <c r="J38" s="264" t="s">
        <v>169</v>
      </c>
      <c r="K38" s="264"/>
      <c r="L38" s="264"/>
      <c r="M38" s="264" t="s">
        <v>170</v>
      </c>
      <c r="N38" s="264"/>
      <c r="O38" s="264"/>
      <c r="P38" s="264"/>
      <c r="Q38" s="270"/>
      <c r="R38" s="294">
        <v>10</v>
      </c>
      <c r="S38" s="293"/>
      <c r="T38" s="293"/>
      <c r="U38" s="293"/>
    </row>
    <row r="39" s="199" customFormat="1" ht="27" customHeight="1" spans="1:18">
      <c r="A39" s="272" t="s">
        <v>171</v>
      </c>
      <c r="B39" s="272"/>
      <c r="C39" s="273"/>
      <c r="D39" s="272">
        <f>SUM(D11:D38)</f>
        <v>100</v>
      </c>
      <c r="E39" s="263"/>
      <c r="F39" s="263"/>
      <c r="G39" s="263"/>
      <c r="H39" s="263"/>
      <c r="I39" s="263"/>
      <c r="J39" s="263"/>
      <c r="K39" s="263"/>
      <c r="L39" s="263"/>
      <c r="M39" s="117" t="s">
        <v>172</v>
      </c>
      <c r="N39" s="117"/>
      <c r="O39" s="117"/>
      <c r="P39" s="117"/>
      <c r="Q39" s="270"/>
      <c r="R39" s="296">
        <f>SUM(R11:R38)</f>
        <v>97.06</v>
      </c>
    </row>
    <row r="40" s="199" customFormat="1" ht="29" customHeight="1" spans="1:18">
      <c r="A40" s="274" t="s">
        <v>173</v>
      </c>
      <c r="B40" s="274"/>
      <c r="C40" s="275"/>
      <c r="D40" s="274"/>
      <c r="E40" s="263"/>
      <c r="F40" s="263"/>
      <c r="G40" s="263"/>
      <c r="H40" s="263"/>
      <c r="I40" s="263"/>
      <c r="J40" s="263"/>
      <c r="K40" s="263"/>
      <c r="L40" s="263"/>
      <c r="M40" s="263"/>
      <c r="N40" s="263"/>
      <c r="O40" s="263"/>
      <c r="P40" s="263"/>
      <c r="Q40" s="263"/>
      <c r="R40" s="263"/>
    </row>
    <row r="41" s="199" customFormat="1" ht="85" customHeight="1" spans="1:18">
      <c r="A41" s="276" t="s">
        <v>174</v>
      </c>
      <c r="B41" s="277"/>
      <c r="C41" s="276"/>
      <c r="D41" s="277"/>
      <c r="E41" s="277"/>
      <c r="F41" s="277"/>
      <c r="G41" s="277"/>
      <c r="H41" s="277"/>
      <c r="I41" s="277"/>
      <c r="J41" s="277"/>
      <c r="K41" s="277"/>
      <c r="L41" s="277"/>
      <c r="M41" s="277"/>
      <c r="N41" s="277"/>
      <c r="O41" s="277"/>
      <c r="P41" s="277"/>
      <c r="Q41" s="277"/>
      <c r="R41" s="277"/>
    </row>
    <row r="42" s="199" customFormat="1" ht="26" customHeight="1" spans="1:18">
      <c r="A42" s="278" t="s">
        <v>175</v>
      </c>
      <c r="B42" s="278"/>
      <c r="C42" s="279"/>
      <c r="D42" s="278"/>
      <c r="E42" s="280"/>
      <c r="F42" s="280" t="s">
        <v>176</v>
      </c>
      <c r="G42" s="280"/>
      <c r="H42" s="280"/>
      <c r="I42" s="280"/>
      <c r="J42" s="280"/>
      <c r="K42" s="280" t="s">
        <v>177</v>
      </c>
      <c r="L42" s="280"/>
      <c r="M42" s="280"/>
      <c r="N42" s="280"/>
      <c r="O42" s="280"/>
      <c r="P42" s="280"/>
      <c r="Q42" s="280"/>
      <c r="R42" s="297"/>
    </row>
    <row r="43" s="199" customFormat="1" ht="42.9" customHeight="1" spans="3:3">
      <c r="C43" s="232"/>
    </row>
    <row r="44" s="199" customFormat="1" ht="24.9" customHeight="1" spans="3:3">
      <c r="C44" s="232"/>
    </row>
    <row r="45" s="199" customFormat="1" ht="24.9" customHeight="1" spans="3:3">
      <c r="C45" s="232"/>
    </row>
    <row r="46" s="199" customFormat="1" ht="12" spans="3:3">
      <c r="C46" s="232"/>
    </row>
    <row r="47" s="199" customFormat="1" ht="12" spans="3:3">
      <c r="C47" s="232"/>
    </row>
  </sheetData>
  <sheetProtection password="A7AD" sheet="1" objects="1"/>
  <mergeCells count="173">
    <mergeCell ref="A1:B1"/>
    <mergeCell ref="A2:R2"/>
    <mergeCell ref="A3:C3"/>
    <mergeCell ref="D3:G3"/>
    <mergeCell ref="H3:I3"/>
    <mergeCell ref="J3:K3"/>
    <mergeCell ref="L3:M3"/>
    <mergeCell ref="N3:R3"/>
    <mergeCell ref="D4:F4"/>
    <mergeCell ref="H4:I4"/>
    <mergeCell ref="J4:L4"/>
    <mergeCell ref="M4:O4"/>
    <mergeCell ref="P4:R4"/>
    <mergeCell ref="D5:F5"/>
    <mergeCell ref="H5:I5"/>
    <mergeCell ref="J5:L5"/>
    <mergeCell ref="M5:O5"/>
    <mergeCell ref="P5:R5"/>
    <mergeCell ref="D6:F6"/>
    <mergeCell ref="H6:I6"/>
    <mergeCell ref="J6:L6"/>
    <mergeCell ref="M6:O6"/>
    <mergeCell ref="P6:R6"/>
    <mergeCell ref="H7:I7"/>
    <mergeCell ref="J7:L7"/>
    <mergeCell ref="M7:O7"/>
    <mergeCell ref="P7:R7"/>
    <mergeCell ref="H8:I8"/>
    <mergeCell ref="J8:L8"/>
    <mergeCell ref="M8:O8"/>
    <mergeCell ref="P8:R8"/>
    <mergeCell ref="H9:I9"/>
    <mergeCell ref="J9:L9"/>
    <mergeCell ref="M9:O9"/>
    <mergeCell ref="P9:R9"/>
    <mergeCell ref="E10:F10"/>
    <mergeCell ref="G10:I10"/>
    <mergeCell ref="J10:L10"/>
    <mergeCell ref="M10:P10"/>
    <mergeCell ref="E11:F11"/>
    <mergeCell ref="G11:I11"/>
    <mergeCell ref="J11:L11"/>
    <mergeCell ref="M11:P11"/>
    <mergeCell ref="E12:F12"/>
    <mergeCell ref="G12:I12"/>
    <mergeCell ref="J12:L12"/>
    <mergeCell ref="M12:P12"/>
    <mergeCell ref="E13:F13"/>
    <mergeCell ref="G13:I13"/>
    <mergeCell ref="J13:L13"/>
    <mergeCell ref="M13:P13"/>
    <mergeCell ref="E14:F14"/>
    <mergeCell ref="G14:I14"/>
    <mergeCell ref="J14:L14"/>
    <mergeCell ref="M14:P14"/>
    <mergeCell ref="E15:F15"/>
    <mergeCell ref="G15:I15"/>
    <mergeCell ref="J15:L15"/>
    <mergeCell ref="M15:P15"/>
    <mergeCell ref="E16:F16"/>
    <mergeCell ref="G16:I16"/>
    <mergeCell ref="J16:L16"/>
    <mergeCell ref="M16:P16"/>
    <mergeCell ref="E17:F17"/>
    <mergeCell ref="G17:I17"/>
    <mergeCell ref="J17:L17"/>
    <mergeCell ref="M17:P17"/>
    <mergeCell ref="E18:F18"/>
    <mergeCell ref="G18:I18"/>
    <mergeCell ref="J18:L18"/>
    <mergeCell ref="M18:P18"/>
    <mergeCell ref="E19:F19"/>
    <mergeCell ref="G19:I19"/>
    <mergeCell ref="J19:L19"/>
    <mergeCell ref="M19:P19"/>
    <mergeCell ref="E20:F20"/>
    <mergeCell ref="G20:I20"/>
    <mergeCell ref="J20:L20"/>
    <mergeCell ref="M20:P20"/>
    <mergeCell ref="E21:F21"/>
    <mergeCell ref="G21:I21"/>
    <mergeCell ref="J21:L21"/>
    <mergeCell ref="M21:P21"/>
    <mergeCell ref="E22:F22"/>
    <mergeCell ref="G22:I22"/>
    <mergeCell ref="J22:L22"/>
    <mergeCell ref="M22:P22"/>
    <mergeCell ref="E23:F23"/>
    <mergeCell ref="G23:I23"/>
    <mergeCell ref="J23:L23"/>
    <mergeCell ref="M23:P23"/>
    <mergeCell ref="E24:F24"/>
    <mergeCell ref="G24:I24"/>
    <mergeCell ref="J24:L24"/>
    <mergeCell ref="M24:P24"/>
    <mergeCell ref="E25:F25"/>
    <mergeCell ref="G25:I25"/>
    <mergeCell ref="J25:L25"/>
    <mergeCell ref="M25:P25"/>
    <mergeCell ref="E26:F26"/>
    <mergeCell ref="G26:I26"/>
    <mergeCell ref="J26:L26"/>
    <mergeCell ref="M26:P26"/>
    <mergeCell ref="E27:F27"/>
    <mergeCell ref="G27:I27"/>
    <mergeCell ref="J27:L27"/>
    <mergeCell ref="M27:P27"/>
    <mergeCell ref="E28:F28"/>
    <mergeCell ref="G28:I28"/>
    <mergeCell ref="J28:L28"/>
    <mergeCell ref="M28:P28"/>
    <mergeCell ref="E29:F29"/>
    <mergeCell ref="G29:I29"/>
    <mergeCell ref="J29:L29"/>
    <mergeCell ref="M29:P29"/>
    <mergeCell ref="E30:F30"/>
    <mergeCell ref="G30:I30"/>
    <mergeCell ref="J30:L30"/>
    <mergeCell ref="M30:P30"/>
    <mergeCell ref="E31:F31"/>
    <mergeCell ref="G31:I31"/>
    <mergeCell ref="J31:L31"/>
    <mergeCell ref="M31:P31"/>
    <mergeCell ref="E32:F32"/>
    <mergeCell ref="G32:I32"/>
    <mergeCell ref="J32:L32"/>
    <mergeCell ref="M32:P32"/>
    <mergeCell ref="E33:F33"/>
    <mergeCell ref="G33:I33"/>
    <mergeCell ref="J33:L33"/>
    <mergeCell ref="M33:P33"/>
    <mergeCell ref="E34:F34"/>
    <mergeCell ref="G34:I34"/>
    <mergeCell ref="J34:L34"/>
    <mergeCell ref="M34:P34"/>
    <mergeCell ref="E35:F35"/>
    <mergeCell ref="G35:I35"/>
    <mergeCell ref="J35:L35"/>
    <mergeCell ref="M35:P35"/>
    <mergeCell ref="E36:F36"/>
    <mergeCell ref="G36:I36"/>
    <mergeCell ref="J36:L36"/>
    <mergeCell ref="M36:P36"/>
    <mergeCell ref="E37:F37"/>
    <mergeCell ref="G37:I37"/>
    <mergeCell ref="J37:L37"/>
    <mergeCell ref="M37:P37"/>
    <mergeCell ref="E38:F38"/>
    <mergeCell ref="G38:I38"/>
    <mergeCell ref="J38:L38"/>
    <mergeCell ref="M38:P38"/>
    <mergeCell ref="A39:C39"/>
    <mergeCell ref="E39:L39"/>
    <mergeCell ref="M39:P39"/>
    <mergeCell ref="A40:D40"/>
    <mergeCell ref="E40:R40"/>
    <mergeCell ref="A41:R41"/>
    <mergeCell ref="A42:C42"/>
    <mergeCell ref="F42:G42"/>
    <mergeCell ref="K42:L42"/>
    <mergeCell ref="A11:A15"/>
    <mergeCell ref="A16:A29"/>
    <mergeCell ref="A30:A33"/>
    <mergeCell ref="A34:A38"/>
    <mergeCell ref="B11:B12"/>
    <mergeCell ref="B13:B15"/>
    <mergeCell ref="B16:B22"/>
    <mergeCell ref="B23:B26"/>
    <mergeCell ref="B27:B29"/>
    <mergeCell ref="B30:B33"/>
    <mergeCell ref="B34:B38"/>
    <mergeCell ref="A4:C9"/>
    <mergeCell ref="D7:E9"/>
  </mergeCells>
  <printOptions horizontalCentered="1"/>
  <pageMargins left="0.357638888888889" right="0.357638888888889" top="0.409027777777778" bottom="0.330555555555556" header="0.5" footer="0.5"/>
  <pageSetup paperSize="9" scale="61" fitToHeight="3" orientation="landscape" horizontalDpi="600"/>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AQ15"/>
  <sheetViews>
    <sheetView view="pageBreakPreview" zoomScaleNormal="100" workbookViewId="0">
      <selection activeCell="H12" sqref="H12"/>
    </sheetView>
  </sheetViews>
  <sheetFormatPr defaultColWidth="9.66666666666667" defaultRowHeight="12"/>
  <cols>
    <col min="1" max="1" width="9.66666666666667" style="25"/>
    <col min="2" max="2" width="22.775" style="25" customWidth="1"/>
    <col min="3" max="3" width="11.5583333333333" style="25" customWidth="1"/>
    <col min="4" max="4" width="12.4416666666667" style="25" customWidth="1"/>
    <col min="5" max="8" width="17.4416666666667" style="25" customWidth="1"/>
    <col min="9" max="9" width="25.225" style="25" customWidth="1"/>
    <col min="10" max="10" width="12" style="25" customWidth="1"/>
    <col min="11" max="16384" width="9.66666666666667" style="25"/>
  </cols>
  <sheetData>
    <row r="1" ht="20.4" customHeight="1" spans="1:4">
      <c r="A1" s="26" t="s">
        <v>484</v>
      </c>
      <c r="B1" s="26"/>
      <c r="C1" s="27"/>
      <c r="D1" s="27"/>
    </row>
    <row r="2" ht="53.4" customHeight="1" spans="1:10">
      <c r="A2" s="28" t="s">
        <v>494</v>
      </c>
      <c r="B2" s="28"/>
      <c r="C2" s="28"/>
      <c r="D2" s="28"/>
      <c r="E2" s="28"/>
      <c r="F2" s="28"/>
      <c r="G2" s="28"/>
      <c r="H2" s="28"/>
      <c r="I2" s="28"/>
      <c r="J2" s="28"/>
    </row>
    <row r="3" s="24" customFormat="1" ht="79.2" customHeight="1" spans="1:10">
      <c r="A3" s="29" t="s">
        <v>280</v>
      </c>
      <c r="B3" s="29" t="s">
        <v>295</v>
      </c>
      <c r="C3" s="29" t="s">
        <v>495</v>
      </c>
      <c r="D3" s="29" t="s">
        <v>496</v>
      </c>
      <c r="E3" s="29" t="s">
        <v>497</v>
      </c>
      <c r="F3" s="29" t="s">
        <v>498</v>
      </c>
      <c r="G3" s="29" t="s">
        <v>499</v>
      </c>
      <c r="H3" s="29" t="s">
        <v>500</v>
      </c>
      <c r="I3" s="29" t="s">
        <v>501</v>
      </c>
      <c r="J3" s="29" t="s">
        <v>287</v>
      </c>
    </row>
    <row r="4" s="24" customFormat="1" ht="29" customHeight="1" spans="1:10">
      <c r="A4" s="29"/>
      <c r="B4" s="29"/>
      <c r="C4" s="29"/>
      <c r="D4" s="29"/>
      <c r="E4" s="29"/>
      <c r="F4" s="29"/>
      <c r="G4" s="29"/>
      <c r="H4" s="29"/>
      <c r="I4" s="29"/>
      <c r="J4" s="29"/>
    </row>
    <row r="5" s="24" customFormat="1" ht="29" customHeight="1" spans="1:10">
      <c r="A5" s="29"/>
      <c r="B5" s="29"/>
      <c r="C5" s="29"/>
      <c r="D5" s="29"/>
      <c r="E5" s="29"/>
      <c r="F5" s="29"/>
      <c r="G5" s="29"/>
      <c r="H5" s="29"/>
      <c r="I5" s="29"/>
      <c r="J5" s="29"/>
    </row>
    <row r="6" s="24" customFormat="1" ht="29" customHeight="1" spans="1:10">
      <c r="A6" s="29"/>
      <c r="B6" s="29"/>
      <c r="C6" s="29"/>
      <c r="D6" s="29"/>
      <c r="E6" s="29"/>
      <c r="F6" s="29"/>
      <c r="G6" s="29"/>
      <c r="H6" s="29"/>
      <c r="I6" s="29"/>
      <c r="J6" s="29"/>
    </row>
    <row r="7" s="24" customFormat="1" ht="29" customHeight="1" spans="1:10">
      <c r="A7" s="29"/>
      <c r="B7" s="29"/>
      <c r="C7" s="29"/>
      <c r="D7" s="29"/>
      <c r="E7" s="29"/>
      <c r="F7" s="29"/>
      <c r="G7" s="29"/>
      <c r="H7" s="29"/>
      <c r="I7" s="29"/>
      <c r="J7" s="29"/>
    </row>
    <row r="8" s="24" customFormat="1" ht="29" customHeight="1" spans="1:10">
      <c r="A8" s="29"/>
      <c r="B8" s="29"/>
      <c r="C8" s="29"/>
      <c r="D8" s="29"/>
      <c r="E8" s="29"/>
      <c r="F8" s="29"/>
      <c r="G8" s="29"/>
      <c r="H8" s="29"/>
      <c r="I8" s="29"/>
      <c r="J8" s="29"/>
    </row>
    <row r="9" ht="29" customHeight="1" spans="1:10">
      <c r="A9" s="30"/>
      <c r="B9" s="30"/>
      <c r="C9" s="31"/>
      <c r="D9" s="30"/>
      <c r="E9" s="30"/>
      <c r="F9" s="30"/>
      <c r="G9" s="30"/>
      <c r="H9" s="30"/>
      <c r="I9" s="30"/>
      <c r="J9" s="30"/>
    </row>
    <row r="10" ht="29" customHeight="1" spans="1:10">
      <c r="A10" s="30"/>
      <c r="B10" s="30"/>
      <c r="C10" s="31"/>
      <c r="D10" s="30"/>
      <c r="E10" s="30"/>
      <c r="F10" s="30"/>
      <c r="G10" s="30"/>
      <c r="H10" s="30"/>
      <c r="I10" s="30"/>
      <c r="J10" s="30"/>
    </row>
    <row r="11" ht="29" customHeight="1" spans="1:43">
      <c r="A11" s="30"/>
      <c r="B11" s="32"/>
      <c r="C11" s="31"/>
      <c r="D11" s="31"/>
      <c r="E11" s="33"/>
      <c r="F11" s="33"/>
      <c r="G11" s="33"/>
      <c r="H11" s="30"/>
      <c r="I11" s="36"/>
      <c r="J11" s="31"/>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row>
    <row r="12" ht="29" customHeight="1" spans="1:10">
      <c r="A12" s="30"/>
      <c r="B12" s="32"/>
      <c r="C12" s="31"/>
      <c r="D12" s="31"/>
      <c r="E12" s="34"/>
      <c r="F12" s="34"/>
      <c r="G12" s="34"/>
      <c r="H12" s="33"/>
      <c r="I12" s="38"/>
      <c r="J12" s="39"/>
    </row>
    <row r="13" ht="29" customHeight="1" spans="1:10">
      <c r="A13" s="30"/>
      <c r="B13" s="32"/>
      <c r="C13" s="31"/>
      <c r="D13" s="31"/>
      <c r="E13" s="34"/>
      <c r="F13" s="34"/>
      <c r="G13" s="34"/>
      <c r="H13" s="34"/>
      <c r="I13" s="38"/>
      <c r="J13" s="39"/>
    </row>
    <row r="14" ht="29" customHeight="1" spans="1:10">
      <c r="A14" s="30"/>
      <c r="B14" s="32"/>
      <c r="C14" s="31"/>
      <c r="D14" s="31"/>
      <c r="E14" s="34"/>
      <c r="F14" s="34"/>
      <c r="G14" s="34"/>
      <c r="H14" s="34"/>
      <c r="I14" s="38"/>
      <c r="J14" s="39"/>
    </row>
    <row r="15" ht="24" customHeight="1" spans="1:3">
      <c r="A15" s="35" t="s">
        <v>493</v>
      </c>
      <c r="B15" s="35"/>
      <c r="C15" s="35"/>
    </row>
  </sheetData>
  <sheetProtection password="A7AD" sheet="1" objects="1"/>
  <mergeCells count="3">
    <mergeCell ref="A1:B1"/>
    <mergeCell ref="A2:J2"/>
    <mergeCell ref="A15:C15"/>
  </mergeCells>
  <printOptions horizontalCentered="1"/>
  <pageMargins left="0.590277777777778" right="0.590277777777778" top="0.511805555555556" bottom="0.629861111111111" header="0.590277777777778" footer="0.590277777777778"/>
  <pageSetup paperSize="8" fitToHeight="0" orientation="landscape" horizontalDpi="600" vertic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4"/>
  <sheetViews>
    <sheetView topLeftCell="A4" workbookViewId="0">
      <selection activeCell="I36" sqref="I36"/>
    </sheetView>
  </sheetViews>
  <sheetFormatPr defaultColWidth="8.89166666666667" defaultRowHeight="13.5"/>
  <cols>
    <col min="1" max="1" width="15.775" customWidth="1"/>
    <col min="2" max="2" width="11.4416666666667" customWidth="1"/>
    <col min="3" max="3" width="10.8916666666667" customWidth="1"/>
    <col min="4" max="6" width="11.1083333333333" customWidth="1"/>
    <col min="7" max="7" width="10.8916666666667" customWidth="1"/>
    <col min="9" max="9" width="13.4416666666667" customWidth="1"/>
  </cols>
  <sheetData>
    <row r="1" ht="18.9" customHeight="1" spans="1:1">
      <c r="A1" s="2" t="s">
        <v>502</v>
      </c>
    </row>
    <row r="2" ht="39" customHeight="1" spans="1:9">
      <c r="A2" s="3" t="s">
        <v>503</v>
      </c>
      <c r="B2" s="3"/>
      <c r="C2" s="3"/>
      <c r="D2" s="3"/>
      <c r="E2" s="3"/>
      <c r="F2" s="3"/>
      <c r="G2" s="3"/>
      <c r="H2" s="3"/>
      <c r="I2" s="3"/>
    </row>
    <row r="3" ht="66.9" customHeight="1" spans="1:9">
      <c r="A3" s="4" t="s">
        <v>295</v>
      </c>
      <c r="B3" s="4"/>
      <c r="C3" s="4"/>
      <c r="D3" s="4"/>
      <c r="E3" s="4"/>
      <c r="F3" s="4"/>
      <c r="G3" s="5" t="s">
        <v>504</v>
      </c>
      <c r="H3" s="6" t="s">
        <v>505</v>
      </c>
      <c r="I3" s="6"/>
    </row>
    <row r="4" ht="38.1" customHeight="1" spans="1:9">
      <c r="A4" s="4" t="s">
        <v>4</v>
      </c>
      <c r="B4" s="4"/>
      <c r="C4" s="4"/>
      <c r="D4" s="4" t="s">
        <v>5</v>
      </c>
      <c r="E4" s="7" t="s">
        <v>506</v>
      </c>
      <c r="F4" s="7"/>
      <c r="G4" s="4" t="s">
        <v>300</v>
      </c>
      <c r="H4" s="4"/>
      <c r="I4" s="4"/>
    </row>
    <row r="5" ht="36" customHeight="1" spans="1:9">
      <c r="A5" s="8" t="s">
        <v>302</v>
      </c>
      <c r="B5" s="4"/>
      <c r="C5" s="4"/>
      <c r="D5" s="4"/>
      <c r="E5" s="4" t="s">
        <v>303</v>
      </c>
      <c r="F5" s="4"/>
      <c r="G5" s="4"/>
      <c r="H5" s="4"/>
      <c r="I5" s="4"/>
    </row>
    <row r="6" ht="33" customHeight="1" spans="1:9">
      <c r="A6" s="4" t="s">
        <v>304</v>
      </c>
      <c r="B6" s="4"/>
      <c r="C6" s="9" t="s">
        <v>9</v>
      </c>
      <c r="D6" s="10"/>
      <c r="E6" s="4" t="s">
        <v>507</v>
      </c>
      <c r="F6" s="4" t="s">
        <v>508</v>
      </c>
      <c r="G6" s="4" t="s">
        <v>509</v>
      </c>
      <c r="H6" s="11" t="s">
        <v>306</v>
      </c>
      <c r="I6" s="4" t="s">
        <v>307</v>
      </c>
    </row>
    <row r="7" ht="24" customHeight="1" spans="1:9">
      <c r="A7" s="4"/>
      <c r="B7" s="4"/>
      <c r="C7" s="8" t="s">
        <v>14</v>
      </c>
      <c r="D7" s="4"/>
      <c r="E7" s="4"/>
      <c r="F7" s="4"/>
      <c r="G7" s="4">
        <v>10</v>
      </c>
      <c r="H7" s="4"/>
      <c r="I7" s="4"/>
    </row>
    <row r="8" ht="24" customHeight="1" spans="1:9">
      <c r="A8" s="4"/>
      <c r="B8" s="4"/>
      <c r="C8" s="8" t="s">
        <v>17</v>
      </c>
      <c r="D8" s="4"/>
      <c r="E8" s="4"/>
      <c r="F8" s="4"/>
      <c r="G8" s="12" t="s">
        <v>308</v>
      </c>
      <c r="H8" s="4"/>
      <c r="I8" s="12" t="s">
        <v>308</v>
      </c>
    </row>
    <row r="9" ht="24" customHeight="1" spans="1:9">
      <c r="A9" s="4"/>
      <c r="B9" s="4"/>
      <c r="C9" s="8" t="s">
        <v>510</v>
      </c>
      <c r="D9" s="4"/>
      <c r="E9" s="4"/>
      <c r="F9" s="4"/>
      <c r="G9" s="12" t="s">
        <v>308</v>
      </c>
      <c r="H9" s="4"/>
      <c r="I9" s="12" t="s">
        <v>308</v>
      </c>
    </row>
    <row r="10" ht="24" customHeight="1" spans="1:9">
      <c r="A10" s="4"/>
      <c r="B10" s="4"/>
      <c r="C10" s="8" t="s">
        <v>18</v>
      </c>
      <c r="D10" s="4"/>
      <c r="E10" s="4"/>
      <c r="F10" s="4"/>
      <c r="G10" s="12" t="s">
        <v>308</v>
      </c>
      <c r="H10" s="4"/>
      <c r="I10" s="12" t="s">
        <v>308</v>
      </c>
    </row>
    <row r="11" ht="24" customHeight="1" spans="1:9">
      <c r="A11" s="11" t="s">
        <v>184</v>
      </c>
      <c r="B11" s="4" t="s">
        <v>311</v>
      </c>
      <c r="C11" s="4"/>
      <c r="D11" s="4"/>
      <c r="E11" s="4"/>
      <c r="F11" s="4" t="s">
        <v>312</v>
      </c>
      <c r="G11" s="4"/>
      <c r="H11" s="4"/>
      <c r="I11" s="4"/>
    </row>
    <row r="12" ht="48.9" customHeight="1" spans="1:9">
      <c r="A12" s="11"/>
      <c r="B12" s="9"/>
      <c r="C12" s="13"/>
      <c r="D12" s="13"/>
      <c r="E12" s="10"/>
      <c r="F12" s="9"/>
      <c r="G12" s="13"/>
      <c r="H12" s="13"/>
      <c r="I12" s="10"/>
    </row>
    <row r="13" ht="39" customHeight="1" spans="1:9">
      <c r="A13" s="14" t="s">
        <v>186</v>
      </c>
      <c r="B13" s="4" t="s">
        <v>187</v>
      </c>
      <c r="C13" s="4" t="s">
        <v>188</v>
      </c>
      <c r="D13" s="4" t="s">
        <v>21</v>
      </c>
      <c r="E13" s="11" t="s">
        <v>22</v>
      </c>
      <c r="F13" s="11" t="s">
        <v>189</v>
      </c>
      <c r="G13" s="11" t="s">
        <v>316</v>
      </c>
      <c r="H13" s="11" t="s">
        <v>4</v>
      </c>
      <c r="I13" s="11" t="s">
        <v>511</v>
      </c>
    </row>
    <row r="14" ht="24" customHeight="1" spans="1:9">
      <c r="A14" s="14"/>
      <c r="B14" s="15" t="s">
        <v>317</v>
      </c>
      <c r="C14" s="14" t="s">
        <v>205</v>
      </c>
      <c r="D14" s="16" t="s">
        <v>512</v>
      </c>
      <c r="E14" s="16"/>
      <c r="F14" s="16"/>
      <c r="G14" s="16"/>
      <c r="H14" s="16"/>
      <c r="I14" s="16"/>
    </row>
    <row r="15" ht="24" customHeight="1" spans="1:9">
      <c r="A15" s="14"/>
      <c r="B15" s="15"/>
      <c r="C15" s="14"/>
      <c r="D15" s="16" t="s">
        <v>513</v>
      </c>
      <c r="E15" s="16"/>
      <c r="F15" s="16"/>
      <c r="G15" s="16"/>
      <c r="H15" s="16"/>
      <c r="I15" s="16"/>
    </row>
    <row r="16" ht="24" customHeight="1" spans="1:9">
      <c r="A16" s="14"/>
      <c r="B16" s="15"/>
      <c r="C16" s="14"/>
      <c r="D16" s="17" t="s">
        <v>404</v>
      </c>
      <c r="E16" s="16"/>
      <c r="F16" s="16"/>
      <c r="G16" s="16"/>
      <c r="H16" s="16"/>
      <c r="I16" s="16"/>
    </row>
    <row r="17" ht="24" customHeight="1" spans="1:9">
      <c r="A17" s="14"/>
      <c r="B17" s="15"/>
      <c r="C17" s="14" t="s">
        <v>241</v>
      </c>
      <c r="D17" s="16" t="s">
        <v>512</v>
      </c>
      <c r="E17" s="16"/>
      <c r="F17" s="16"/>
      <c r="G17" s="16"/>
      <c r="H17" s="16"/>
      <c r="I17" s="16"/>
    </row>
    <row r="18" ht="24" customHeight="1" spans="1:9">
      <c r="A18" s="14"/>
      <c r="B18" s="15"/>
      <c r="C18" s="14"/>
      <c r="D18" s="16" t="s">
        <v>513</v>
      </c>
      <c r="E18" s="16"/>
      <c r="F18" s="16"/>
      <c r="G18" s="16"/>
      <c r="H18" s="16"/>
      <c r="I18" s="16"/>
    </row>
    <row r="19" ht="24" customHeight="1" spans="1:9">
      <c r="A19" s="14"/>
      <c r="B19" s="15"/>
      <c r="C19" s="14"/>
      <c r="D19" s="17" t="s">
        <v>404</v>
      </c>
      <c r="E19" s="16"/>
      <c r="F19" s="16"/>
      <c r="G19" s="16"/>
      <c r="H19" s="16"/>
      <c r="I19" s="16"/>
    </row>
    <row r="20" ht="24" customHeight="1" spans="1:9">
      <c r="A20" s="14"/>
      <c r="B20" s="15"/>
      <c r="C20" s="14" t="s">
        <v>247</v>
      </c>
      <c r="D20" s="16" t="s">
        <v>512</v>
      </c>
      <c r="E20" s="16"/>
      <c r="F20" s="16"/>
      <c r="G20" s="16"/>
      <c r="H20" s="16"/>
      <c r="I20" s="16"/>
    </row>
    <row r="21" ht="24" customHeight="1" spans="1:9">
      <c r="A21" s="14"/>
      <c r="B21" s="15"/>
      <c r="C21" s="14"/>
      <c r="D21" s="16" t="s">
        <v>513</v>
      </c>
      <c r="E21" s="16"/>
      <c r="F21" s="16"/>
      <c r="G21" s="16"/>
      <c r="H21" s="16"/>
      <c r="I21" s="16"/>
    </row>
    <row r="22" ht="24" customHeight="1" spans="1:9">
      <c r="A22" s="14"/>
      <c r="B22" s="15"/>
      <c r="C22" s="14"/>
      <c r="D22" s="17" t="s">
        <v>404</v>
      </c>
      <c r="E22" s="16"/>
      <c r="F22" s="16"/>
      <c r="G22" s="16"/>
      <c r="H22" s="16"/>
      <c r="I22" s="16"/>
    </row>
    <row r="23" ht="24" customHeight="1" spans="1:9">
      <c r="A23" s="14"/>
      <c r="B23" s="15"/>
      <c r="C23" s="14" t="s">
        <v>257</v>
      </c>
      <c r="D23" s="16" t="s">
        <v>512</v>
      </c>
      <c r="E23" s="16"/>
      <c r="F23" s="16"/>
      <c r="G23" s="16"/>
      <c r="H23" s="16"/>
      <c r="I23" s="16"/>
    </row>
    <row r="24" ht="24" customHeight="1" spans="1:9">
      <c r="A24" s="14"/>
      <c r="B24" s="15"/>
      <c r="C24" s="14"/>
      <c r="D24" s="16" t="s">
        <v>513</v>
      </c>
      <c r="E24" s="16"/>
      <c r="F24" s="16"/>
      <c r="G24" s="16"/>
      <c r="H24" s="16"/>
      <c r="I24" s="16"/>
    </row>
    <row r="25" ht="24" customHeight="1" spans="1:9">
      <c r="A25" s="14"/>
      <c r="B25" s="15"/>
      <c r="C25" s="14"/>
      <c r="D25" s="17" t="s">
        <v>404</v>
      </c>
      <c r="E25" s="16"/>
      <c r="F25" s="16"/>
      <c r="G25" s="16"/>
      <c r="H25" s="16"/>
      <c r="I25" s="16"/>
    </row>
    <row r="26" ht="24" customHeight="1" spans="1:9">
      <c r="A26" s="14"/>
      <c r="B26" s="15" t="s">
        <v>344</v>
      </c>
      <c r="C26" s="15" t="s">
        <v>402</v>
      </c>
      <c r="D26" s="16" t="s">
        <v>512</v>
      </c>
      <c r="E26" s="16"/>
      <c r="F26" s="16"/>
      <c r="G26" s="16"/>
      <c r="H26" s="16"/>
      <c r="I26" s="16"/>
    </row>
    <row r="27" ht="24" customHeight="1" spans="1:9">
      <c r="A27" s="14"/>
      <c r="B27" s="15"/>
      <c r="C27" s="15"/>
      <c r="D27" s="16" t="s">
        <v>513</v>
      </c>
      <c r="E27" s="16"/>
      <c r="F27" s="16"/>
      <c r="G27" s="16"/>
      <c r="H27" s="16"/>
      <c r="I27" s="16"/>
    </row>
    <row r="28" ht="24" customHeight="1" spans="1:9">
      <c r="A28" s="14"/>
      <c r="B28" s="15"/>
      <c r="C28" s="15"/>
      <c r="D28" s="17" t="s">
        <v>404</v>
      </c>
      <c r="E28" s="16"/>
      <c r="F28" s="16"/>
      <c r="G28" s="16"/>
      <c r="H28" s="16"/>
      <c r="I28" s="16"/>
    </row>
    <row r="29" ht="24" customHeight="1" spans="1:9">
      <c r="A29" s="14"/>
      <c r="B29" s="15"/>
      <c r="C29" s="15" t="s">
        <v>263</v>
      </c>
      <c r="D29" s="16" t="s">
        <v>512</v>
      </c>
      <c r="E29" s="16"/>
      <c r="F29" s="16"/>
      <c r="G29" s="16"/>
      <c r="H29" s="16"/>
      <c r="I29" s="16"/>
    </row>
    <row r="30" ht="24" customHeight="1" spans="1:9">
      <c r="A30" s="14"/>
      <c r="B30" s="15"/>
      <c r="C30" s="15"/>
      <c r="D30" s="16" t="s">
        <v>513</v>
      </c>
      <c r="E30" s="16"/>
      <c r="F30" s="16"/>
      <c r="G30" s="16"/>
      <c r="H30" s="16"/>
      <c r="I30" s="16"/>
    </row>
    <row r="31" ht="24" customHeight="1" spans="1:9">
      <c r="A31" s="14"/>
      <c r="B31" s="15"/>
      <c r="C31" s="15"/>
      <c r="D31" s="17" t="s">
        <v>404</v>
      </c>
      <c r="E31" s="16"/>
      <c r="F31" s="16"/>
      <c r="G31" s="16"/>
      <c r="H31" s="16"/>
      <c r="I31" s="16"/>
    </row>
    <row r="32" ht="24" customHeight="1" spans="1:9">
      <c r="A32" s="14"/>
      <c r="B32" s="15"/>
      <c r="C32" s="15" t="s">
        <v>403</v>
      </c>
      <c r="D32" s="16" t="s">
        <v>512</v>
      </c>
      <c r="E32" s="16"/>
      <c r="F32" s="16"/>
      <c r="G32" s="16"/>
      <c r="H32" s="16"/>
      <c r="I32" s="16"/>
    </row>
    <row r="33" ht="24" customHeight="1" spans="1:9">
      <c r="A33" s="14"/>
      <c r="B33" s="15"/>
      <c r="C33" s="15"/>
      <c r="D33" s="16" t="s">
        <v>513</v>
      </c>
      <c r="E33" s="16"/>
      <c r="F33" s="16"/>
      <c r="G33" s="16"/>
      <c r="H33" s="16"/>
      <c r="I33" s="16"/>
    </row>
    <row r="34" ht="24" customHeight="1" spans="1:9">
      <c r="A34" s="14"/>
      <c r="B34" s="15"/>
      <c r="C34" s="15"/>
      <c r="D34" s="17" t="s">
        <v>404</v>
      </c>
      <c r="E34" s="16"/>
      <c r="F34" s="16"/>
      <c r="G34" s="16"/>
      <c r="H34" s="16"/>
      <c r="I34" s="16"/>
    </row>
    <row r="35" ht="24" customHeight="1" spans="1:9">
      <c r="A35" s="14"/>
      <c r="B35" s="15"/>
      <c r="C35" s="15" t="s">
        <v>270</v>
      </c>
      <c r="D35" s="16" t="s">
        <v>512</v>
      </c>
      <c r="E35" s="16"/>
      <c r="F35" s="16"/>
      <c r="G35" s="16"/>
      <c r="H35" s="16"/>
      <c r="I35" s="16"/>
    </row>
    <row r="36" ht="24" customHeight="1" spans="1:9">
      <c r="A36" s="14"/>
      <c r="B36" s="15"/>
      <c r="C36" s="15"/>
      <c r="D36" s="16" t="s">
        <v>513</v>
      </c>
      <c r="E36" s="16"/>
      <c r="F36" s="16"/>
      <c r="G36" s="16"/>
      <c r="H36" s="16"/>
      <c r="I36" s="16"/>
    </row>
    <row r="37" ht="24" customHeight="1" spans="1:9">
      <c r="A37" s="14"/>
      <c r="B37" s="15"/>
      <c r="C37" s="15"/>
      <c r="D37" s="17" t="s">
        <v>404</v>
      </c>
      <c r="E37" s="16"/>
      <c r="F37" s="16"/>
      <c r="G37" s="16"/>
      <c r="H37" s="16"/>
      <c r="I37" s="16"/>
    </row>
    <row r="38" ht="24" customHeight="1" spans="1:9">
      <c r="A38" s="14"/>
      <c r="B38" s="15" t="s">
        <v>353</v>
      </c>
      <c r="C38" s="15" t="s">
        <v>275</v>
      </c>
      <c r="D38" s="16" t="s">
        <v>512</v>
      </c>
      <c r="E38" s="16"/>
      <c r="F38" s="16"/>
      <c r="G38" s="16"/>
      <c r="H38" s="16"/>
      <c r="I38" s="16"/>
    </row>
    <row r="39" ht="24" customHeight="1" spans="1:9">
      <c r="A39" s="14"/>
      <c r="B39" s="15"/>
      <c r="C39" s="15"/>
      <c r="D39" s="16" t="s">
        <v>513</v>
      </c>
      <c r="E39" s="16"/>
      <c r="F39" s="16"/>
      <c r="G39" s="16"/>
      <c r="H39" s="16"/>
      <c r="I39" s="16"/>
    </row>
    <row r="40" ht="24" customHeight="1" spans="1:9">
      <c r="A40" s="18"/>
      <c r="B40" s="19"/>
      <c r="C40" s="19"/>
      <c r="D40" s="20" t="s">
        <v>404</v>
      </c>
      <c r="E40" s="21"/>
      <c r="F40" s="21"/>
      <c r="G40" s="21"/>
      <c r="H40" s="21"/>
      <c r="I40" s="21"/>
    </row>
    <row r="41" ht="24" customHeight="1" spans="1:9">
      <c r="A41" s="4" t="s">
        <v>171</v>
      </c>
      <c r="B41" s="4"/>
      <c r="C41" s="4"/>
      <c r="D41" s="4"/>
      <c r="E41" s="4" t="s">
        <v>514</v>
      </c>
      <c r="F41" s="9" t="s">
        <v>172</v>
      </c>
      <c r="G41" s="10"/>
      <c r="H41" s="9"/>
      <c r="I41" s="10"/>
    </row>
    <row r="42" ht="83.1" customHeight="1" spans="1:9">
      <c r="A42" s="4" t="s">
        <v>173</v>
      </c>
      <c r="B42" s="4"/>
      <c r="C42" s="14"/>
      <c r="D42" s="14"/>
      <c r="E42" s="14"/>
      <c r="F42" s="14"/>
      <c r="G42" s="14"/>
      <c r="H42" s="14"/>
      <c r="I42" s="14"/>
    </row>
    <row r="43" ht="30.9" customHeight="1" spans="1:9">
      <c r="A43" s="22" t="s">
        <v>358</v>
      </c>
      <c r="B43" s="22"/>
      <c r="C43" s="22"/>
      <c r="D43" s="22" t="s">
        <v>359</v>
      </c>
      <c r="E43" s="22"/>
      <c r="F43" s="22"/>
      <c r="G43" s="22" t="s">
        <v>360</v>
      </c>
      <c r="H43" s="22"/>
      <c r="I43" s="22"/>
    </row>
    <row r="44" s="1" customFormat="1" ht="38.1" customHeight="1" spans="1:9">
      <c r="A44" s="23" t="s">
        <v>515</v>
      </c>
      <c r="B44" s="23"/>
      <c r="C44" s="23"/>
      <c r="D44" s="23"/>
      <c r="E44" s="23"/>
      <c r="F44" s="23"/>
      <c r="G44" s="23"/>
      <c r="H44" s="23"/>
      <c r="I44" s="23"/>
    </row>
  </sheetData>
  <sheetProtection password="A7AD" sheet="1" objects="1"/>
  <mergeCells count="35">
    <mergeCell ref="A2:I2"/>
    <mergeCell ref="B3:F3"/>
    <mergeCell ref="H3:I3"/>
    <mergeCell ref="B4:C4"/>
    <mergeCell ref="E4:F4"/>
    <mergeCell ref="H4:I4"/>
    <mergeCell ref="B5:D5"/>
    <mergeCell ref="E5:F5"/>
    <mergeCell ref="G5:I5"/>
    <mergeCell ref="C6:D6"/>
    <mergeCell ref="B11:E11"/>
    <mergeCell ref="F11:I11"/>
    <mergeCell ref="B12:E12"/>
    <mergeCell ref="F12:I12"/>
    <mergeCell ref="A41:D41"/>
    <mergeCell ref="F41:G41"/>
    <mergeCell ref="H41:I41"/>
    <mergeCell ref="A42:B42"/>
    <mergeCell ref="C42:I42"/>
    <mergeCell ref="A44:I44"/>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A6:B10"/>
  </mergeCells>
  <printOptions horizontalCentered="1"/>
  <pageMargins left="0.357638888888889" right="0.357638888888889" top="0.409027777777778" bottom="0.409027777777778" header="0.5" footer="0.5"/>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U27"/>
  <sheetViews>
    <sheetView workbookViewId="0">
      <pane ySplit="6" topLeftCell="A7" activePane="bottomLeft" state="frozen"/>
      <selection/>
      <selection pane="bottomLeft" activeCell="A2" sqref="A2:Q2"/>
    </sheetView>
  </sheetViews>
  <sheetFormatPr defaultColWidth="8.89166666666667" defaultRowHeight="13.5"/>
  <cols>
    <col min="1" max="1" width="6.775" style="201" customWidth="1"/>
    <col min="2" max="2" width="10.225" style="201" customWidth="1"/>
    <col min="3" max="3" width="14" style="201" customWidth="1"/>
    <col min="4" max="4" width="32.8916666666667" style="202" customWidth="1"/>
    <col min="5" max="5" width="20.8916666666667" style="201" customWidth="1"/>
    <col min="6" max="6" width="14" style="201" customWidth="1"/>
    <col min="7" max="7" width="11.8916666666667" style="201" customWidth="1"/>
    <col min="8" max="9" width="8.89166666666667" style="201" customWidth="1"/>
    <col min="10" max="10" width="8.44166666666667" style="201" customWidth="1"/>
    <col min="11" max="11" width="7.33333333333333" style="201" customWidth="1"/>
    <col min="12" max="13" width="8.225" style="201" customWidth="1"/>
    <col min="14" max="14" width="6.44166666666667" style="201" customWidth="1"/>
    <col min="15" max="15" width="5.44166666666667" style="201" customWidth="1"/>
    <col min="16" max="16" width="12.1916666666667" style="201" customWidth="1"/>
    <col min="17" max="17" width="38.75" style="201" customWidth="1"/>
    <col min="18" max="18" width="9.6" style="202" customWidth="1"/>
    <col min="19" max="16384" width="8.89166666666667" style="201"/>
  </cols>
  <sheetData>
    <row r="1" ht="21" customHeight="1" spans="1:2">
      <c r="A1" s="203" t="s">
        <v>178</v>
      </c>
      <c r="B1" s="203"/>
    </row>
    <row r="2" ht="51" customHeight="1" spans="1:17">
      <c r="A2" s="204" t="s">
        <v>179</v>
      </c>
      <c r="B2" s="205"/>
      <c r="C2" s="205"/>
      <c r="D2" s="205"/>
      <c r="E2" s="205"/>
      <c r="F2" s="205"/>
      <c r="G2" s="205"/>
      <c r="H2" s="205"/>
      <c r="I2" s="205"/>
      <c r="J2" s="205"/>
      <c r="K2" s="205"/>
      <c r="L2" s="205"/>
      <c r="M2" s="205"/>
      <c r="N2" s="205"/>
      <c r="O2" s="205"/>
      <c r="P2" s="205"/>
      <c r="Q2" s="205"/>
    </row>
    <row r="3" s="199" customFormat="1" ht="31.2" customHeight="1" spans="1:18">
      <c r="A3" s="206" t="s">
        <v>180</v>
      </c>
      <c r="B3" s="206"/>
      <c r="C3" s="206"/>
      <c r="D3" s="207" t="s">
        <v>3</v>
      </c>
      <c r="E3" s="206"/>
      <c r="F3" s="206"/>
      <c r="G3" s="206"/>
      <c r="H3" s="206" t="s">
        <v>181</v>
      </c>
      <c r="I3" s="233" t="s">
        <v>182</v>
      </c>
      <c r="J3" s="234"/>
      <c r="K3" s="235"/>
      <c r="L3" s="206" t="s">
        <v>183</v>
      </c>
      <c r="M3" s="206"/>
      <c r="N3" s="233">
        <v>13388733003</v>
      </c>
      <c r="O3" s="234"/>
      <c r="P3" s="234"/>
      <c r="Q3" s="235"/>
      <c r="R3" s="232"/>
    </row>
    <row r="4" s="199" customFormat="1" ht="93" customHeight="1" spans="1:18">
      <c r="A4" s="208" t="s">
        <v>184</v>
      </c>
      <c r="B4" s="208"/>
      <c r="C4" s="208"/>
      <c r="D4" s="209" t="s">
        <v>185</v>
      </c>
      <c r="E4" s="209"/>
      <c r="F4" s="209"/>
      <c r="G4" s="209"/>
      <c r="H4" s="209"/>
      <c r="I4" s="209"/>
      <c r="J4" s="209"/>
      <c r="K4" s="209"/>
      <c r="L4" s="209"/>
      <c r="M4" s="209"/>
      <c r="N4" s="209"/>
      <c r="O4" s="209"/>
      <c r="P4" s="209"/>
      <c r="Q4" s="209"/>
      <c r="R4" s="232"/>
    </row>
    <row r="5" s="199" customFormat="1" ht="25.2" customHeight="1" spans="1:18">
      <c r="A5" s="210" t="s">
        <v>186</v>
      </c>
      <c r="B5" s="207" t="s">
        <v>187</v>
      </c>
      <c r="C5" s="207" t="s">
        <v>188</v>
      </c>
      <c r="D5" s="207" t="s">
        <v>21</v>
      </c>
      <c r="E5" s="207" t="s">
        <v>189</v>
      </c>
      <c r="F5" s="207" t="s">
        <v>190</v>
      </c>
      <c r="G5" s="207" t="s">
        <v>191</v>
      </c>
      <c r="H5" s="206" t="s">
        <v>192</v>
      </c>
      <c r="I5" s="206"/>
      <c r="J5" s="206"/>
      <c r="K5" s="206" t="s">
        <v>193</v>
      </c>
      <c r="L5" s="206"/>
      <c r="M5" s="206"/>
      <c r="N5" s="206"/>
      <c r="O5" s="206"/>
      <c r="P5" s="206"/>
      <c r="Q5" s="207" t="s">
        <v>194</v>
      </c>
      <c r="R5" s="232"/>
    </row>
    <row r="6" s="199" customFormat="1" ht="39" customHeight="1" spans="1:18">
      <c r="A6" s="211" t="s">
        <v>186</v>
      </c>
      <c r="B6" s="207"/>
      <c r="C6" s="207"/>
      <c r="D6" s="207"/>
      <c r="E6" s="207"/>
      <c r="F6" s="207"/>
      <c r="G6" s="207"/>
      <c r="H6" s="207" t="s">
        <v>195</v>
      </c>
      <c r="I6" s="207" t="s">
        <v>196</v>
      </c>
      <c r="J6" s="207" t="s">
        <v>197</v>
      </c>
      <c r="K6" s="207" t="s">
        <v>198</v>
      </c>
      <c r="L6" s="207" t="s">
        <v>199</v>
      </c>
      <c r="M6" s="207" t="s">
        <v>200</v>
      </c>
      <c r="N6" s="207" t="s">
        <v>201</v>
      </c>
      <c r="O6" s="207" t="s">
        <v>202</v>
      </c>
      <c r="P6" s="207" t="s">
        <v>203</v>
      </c>
      <c r="Q6" s="207"/>
      <c r="R6" s="232"/>
    </row>
    <row r="7" s="199" customFormat="1" ht="99" customHeight="1" spans="1:21">
      <c r="A7" s="211"/>
      <c r="B7" s="212" t="s">
        <v>204</v>
      </c>
      <c r="C7" s="213" t="s">
        <v>205</v>
      </c>
      <c r="D7" s="214" t="s">
        <v>206</v>
      </c>
      <c r="E7" s="215" t="s">
        <v>207</v>
      </c>
      <c r="F7" s="216" t="s">
        <v>208</v>
      </c>
      <c r="G7" s="215" t="s">
        <v>207</v>
      </c>
      <c r="H7" s="217"/>
      <c r="I7" s="217" t="s">
        <v>209</v>
      </c>
      <c r="J7" s="217"/>
      <c r="K7" s="217"/>
      <c r="L7" s="217"/>
      <c r="M7" s="217"/>
      <c r="N7" s="217"/>
      <c r="O7" s="217" t="s">
        <v>209</v>
      </c>
      <c r="P7" s="236" t="s">
        <v>210</v>
      </c>
      <c r="Q7" s="173" t="s">
        <v>211</v>
      </c>
      <c r="R7" s="232"/>
      <c r="S7" s="1"/>
      <c r="T7" s="1"/>
      <c r="U7" s="1"/>
    </row>
    <row r="8" s="199" customFormat="1" ht="45" customHeight="1" spans="1:21">
      <c r="A8" s="211"/>
      <c r="B8" s="212"/>
      <c r="C8" s="218"/>
      <c r="D8" s="214" t="s">
        <v>212</v>
      </c>
      <c r="E8" s="215" t="s">
        <v>213</v>
      </c>
      <c r="F8" s="216" t="s">
        <v>214</v>
      </c>
      <c r="G8" s="215" t="s">
        <v>213</v>
      </c>
      <c r="H8" s="217" t="s">
        <v>209</v>
      </c>
      <c r="I8" s="217"/>
      <c r="J8" s="217"/>
      <c r="K8" s="217"/>
      <c r="L8" s="217"/>
      <c r="M8" s="217"/>
      <c r="N8" s="217"/>
      <c r="O8" s="217"/>
      <c r="P8" s="217"/>
      <c r="Q8" s="173" t="s">
        <v>215</v>
      </c>
      <c r="R8" s="232"/>
      <c r="S8" s="1"/>
      <c r="T8" s="1"/>
      <c r="U8" s="1"/>
    </row>
    <row r="9" s="199" customFormat="1" ht="83" customHeight="1" spans="1:21">
      <c r="A9" s="211"/>
      <c r="B9" s="212"/>
      <c r="C9" s="218"/>
      <c r="D9" s="214" t="s">
        <v>216</v>
      </c>
      <c r="E9" s="215" t="s">
        <v>217</v>
      </c>
      <c r="F9" s="216" t="s">
        <v>218</v>
      </c>
      <c r="G9" s="215" t="s">
        <v>217</v>
      </c>
      <c r="H9" s="217"/>
      <c r="I9" s="217" t="s">
        <v>209</v>
      </c>
      <c r="J9" s="217"/>
      <c r="K9" s="217"/>
      <c r="L9" s="217"/>
      <c r="M9" s="217"/>
      <c r="N9" s="217"/>
      <c r="O9" s="217" t="s">
        <v>209</v>
      </c>
      <c r="P9" s="237" t="s">
        <v>219</v>
      </c>
      <c r="Q9" s="173" t="s">
        <v>220</v>
      </c>
      <c r="R9" s="232"/>
      <c r="S9" s="1"/>
      <c r="T9" s="1"/>
      <c r="U9" s="1"/>
    </row>
    <row r="10" s="199" customFormat="1" ht="45" customHeight="1" spans="1:21">
      <c r="A10" s="211"/>
      <c r="B10" s="212"/>
      <c r="C10" s="218"/>
      <c r="D10" s="214" t="s">
        <v>221</v>
      </c>
      <c r="E10" s="215" t="s">
        <v>222</v>
      </c>
      <c r="F10" s="216" t="s">
        <v>223</v>
      </c>
      <c r="G10" s="215" t="s">
        <v>222</v>
      </c>
      <c r="H10" s="217" t="s">
        <v>209</v>
      </c>
      <c r="I10" s="217"/>
      <c r="J10" s="217"/>
      <c r="K10" s="217"/>
      <c r="L10" s="217"/>
      <c r="M10" s="217"/>
      <c r="N10" s="217"/>
      <c r="O10" s="217"/>
      <c r="P10" s="217"/>
      <c r="Q10" s="173" t="s">
        <v>224</v>
      </c>
      <c r="R10" s="232"/>
      <c r="S10" s="1"/>
      <c r="T10" s="1"/>
      <c r="U10" s="1"/>
    </row>
    <row r="11" s="199" customFormat="1" ht="63" customHeight="1" spans="1:21">
      <c r="A11" s="211"/>
      <c r="B11" s="212"/>
      <c r="C11" s="218"/>
      <c r="D11" s="214" t="s">
        <v>225</v>
      </c>
      <c r="E11" s="215" t="s">
        <v>226</v>
      </c>
      <c r="F11" s="216" t="s">
        <v>227</v>
      </c>
      <c r="G11" s="215" t="s">
        <v>226</v>
      </c>
      <c r="H11" s="217"/>
      <c r="I11" s="217" t="s">
        <v>209</v>
      </c>
      <c r="J11" s="217"/>
      <c r="K11" s="217"/>
      <c r="L11" s="217"/>
      <c r="M11" s="217"/>
      <c r="N11" s="217"/>
      <c r="O11" s="217" t="s">
        <v>209</v>
      </c>
      <c r="P11" s="236" t="s">
        <v>228</v>
      </c>
      <c r="Q11" s="173" t="s">
        <v>229</v>
      </c>
      <c r="R11" s="232"/>
      <c r="S11" s="1"/>
      <c r="T11" s="1"/>
      <c r="U11" s="1"/>
    </row>
    <row r="12" s="199" customFormat="1" ht="45" customHeight="1" spans="1:21">
      <c r="A12" s="211"/>
      <c r="B12" s="212"/>
      <c r="C12" s="218"/>
      <c r="D12" s="214" t="s">
        <v>230</v>
      </c>
      <c r="E12" s="215" t="s">
        <v>231</v>
      </c>
      <c r="F12" s="216" t="s">
        <v>232</v>
      </c>
      <c r="G12" s="215" t="s">
        <v>231</v>
      </c>
      <c r="H12" s="217"/>
      <c r="I12" s="217" t="s">
        <v>209</v>
      </c>
      <c r="J12" s="217"/>
      <c r="K12" s="217"/>
      <c r="L12" s="217"/>
      <c r="M12" s="217"/>
      <c r="N12" s="217"/>
      <c r="O12" s="217" t="s">
        <v>209</v>
      </c>
      <c r="P12" s="236" t="s">
        <v>233</v>
      </c>
      <c r="Q12" s="173" t="s">
        <v>234</v>
      </c>
      <c r="R12" s="232"/>
      <c r="S12" s="1"/>
      <c r="T12" s="1"/>
      <c r="U12" s="1"/>
    </row>
    <row r="13" s="199" customFormat="1" ht="45" customHeight="1" spans="1:21">
      <c r="A13" s="211"/>
      <c r="B13" s="212"/>
      <c r="C13" s="219"/>
      <c r="D13" s="220" t="s">
        <v>235</v>
      </c>
      <c r="E13" s="221" t="s">
        <v>236</v>
      </c>
      <c r="F13" s="222" t="s">
        <v>237</v>
      </c>
      <c r="G13" s="221" t="s">
        <v>238</v>
      </c>
      <c r="H13" s="217"/>
      <c r="I13" s="217"/>
      <c r="J13" s="217" t="s">
        <v>209</v>
      </c>
      <c r="K13" s="217"/>
      <c r="L13" s="217"/>
      <c r="M13" s="217"/>
      <c r="N13" s="217"/>
      <c r="O13" s="217" t="s">
        <v>209</v>
      </c>
      <c r="P13" s="237" t="s">
        <v>239</v>
      </c>
      <c r="Q13" s="173" t="s">
        <v>240</v>
      </c>
      <c r="R13" s="232"/>
      <c r="S13" s="1"/>
      <c r="T13" s="1"/>
      <c r="U13" s="1"/>
    </row>
    <row r="14" s="199" customFormat="1" ht="45" customHeight="1" spans="1:21">
      <c r="A14" s="211"/>
      <c r="B14" s="212"/>
      <c r="C14" s="212" t="s">
        <v>241</v>
      </c>
      <c r="D14" s="214" t="s">
        <v>242</v>
      </c>
      <c r="E14" s="215" t="s">
        <v>243</v>
      </c>
      <c r="F14" s="223">
        <v>0.9</v>
      </c>
      <c r="G14" s="215" t="s">
        <v>243</v>
      </c>
      <c r="H14" s="217" t="s">
        <v>209</v>
      </c>
      <c r="I14" s="217"/>
      <c r="J14" s="217"/>
      <c r="K14" s="217"/>
      <c r="L14" s="217"/>
      <c r="M14" s="217"/>
      <c r="N14" s="217"/>
      <c r="O14" s="217"/>
      <c r="P14" s="217"/>
      <c r="Q14" s="173" t="s">
        <v>244</v>
      </c>
      <c r="R14" s="232"/>
      <c r="S14" s="1"/>
      <c r="T14" s="1"/>
      <c r="U14" s="1"/>
    </row>
    <row r="15" s="199" customFormat="1" ht="45" customHeight="1" spans="1:21">
      <c r="A15" s="211"/>
      <c r="B15" s="212"/>
      <c r="C15" s="212"/>
      <c r="D15" s="214" t="s">
        <v>245</v>
      </c>
      <c r="E15" s="215" t="s">
        <v>243</v>
      </c>
      <c r="F15" s="223">
        <v>0.9</v>
      </c>
      <c r="G15" s="215" t="s">
        <v>243</v>
      </c>
      <c r="H15" s="217" t="s">
        <v>209</v>
      </c>
      <c r="I15" s="217"/>
      <c r="J15" s="217"/>
      <c r="K15" s="217"/>
      <c r="L15" s="217"/>
      <c r="M15" s="217"/>
      <c r="N15" s="217"/>
      <c r="O15" s="217"/>
      <c r="P15" s="217"/>
      <c r="Q15" s="173" t="s">
        <v>246</v>
      </c>
      <c r="R15" s="232"/>
      <c r="S15" s="1"/>
      <c r="T15" s="1"/>
      <c r="U15" s="1"/>
    </row>
    <row r="16" s="199" customFormat="1" ht="45" customHeight="1" spans="1:21">
      <c r="A16" s="211"/>
      <c r="B16" s="212"/>
      <c r="C16" s="212" t="s">
        <v>247</v>
      </c>
      <c r="D16" s="214" t="s">
        <v>248</v>
      </c>
      <c r="E16" s="215" t="s">
        <v>249</v>
      </c>
      <c r="F16" s="223">
        <v>0.816</v>
      </c>
      <c r="G16" s="215" t="s">
        <v>249</v>
      </c>
      <c r="H16" s="217" t="s">
        <v>209</v>
      </c>
      <c r="I16" s="217"/>
      <c r="J16" s="217"/>
      <c r="K16" s="217"/>
      <c r="L16" s="217"/>
      <c r="M16" s="217"/>
      <c r="N16" s="217"/>
      <c r="O16" s="217"/>
      <c r="P16" s="237"/>
      <c r="Q16" s="236" t="s">
        <v>250</v>
      </c>
      <c r="R16" s="232"/>
      <c r="S16" s="1"/>
      <c r="T16" s="1"/>
      <c r="U16" s="1"/>
    </row>
    <row r="17" s="199" customFormat="1" ht="45" customHeight="1" spans="1:21">
      <c r="A17" s="211"/>
      <c r="B17" s="212"/>
      <c r="C17" s="212"/>
      <c r="D17" s="214" t="s">
        <v>251</v>
      </c>
      <c r="E17" s="215" t="s">
        <v>243</v>
      </c>
      <c r="F17" s="223">
        <v>0.9148</v>
      </c>
      <c r="G17" s="215" t="s">
        <v>243</v>
      </c>
      <c r="H17" s="217" t="s">
        <v>209</v>
      </c>
      <c r="I17" s="217"/>
      <c r="J17" s="217"/>
      <c r="K17" s="217"/>
      <c r="L17" s="217"/>
      <c r="M17" s="217"/>
      <c r="N17" s="217"/>
      <c r="O17" s="217"/>
      <c r="P17" s="237"/>
      <c r="Q17" s="236" t="s">
        <v>252</v>
      </c>
      <c r="R17" s="232"/>
      <c r="S17" s="1"/>
      <c r="T17" s="1"/>
      <c r="U17" s="1"/>
    </row>
    <row r="18" s="199" customFormat="1" ht="45" customHeight="1" spans="1:21">
      <c r="A18" s="211"/>
      <c r="B18" s="212"/>
      <c r="C18" s="212"/>
      <c r="D18" s="214" t="s">
        <v>253</v>
      </c>
      <c r="E18" s="215" t="s">
        <v>254</v>
      </c>
      <c r="F18" s="224" t="s">
        <v>255</v>
      </c>
      <c r="G18" s="215" t="s">
        <v>254</v>
      </c>
      <c r="H18" s="217" t="s">
        <v>209</v>
      </c>
      <c r="I18" s="217"/>
      <c r="J18" s="217"/>
      <c r="K18" s="217"/>
      <c r="L18" s="217"/>
      <c r="M18" s="217"/>
      <c r="N18" s="217"/>
      <c r="O18" s="217"/>
      <c r="P18" s="217"/>
      <c r="Q18" s="173" t="s">
        <v>256</v>
      </c>
      <c r="R18" s="232"/>
      <c r="S18" s="1"/>
      <c r="T18" s="1"/>
      <c r="U18" s="1"/>
    </row>
    <row r="19" s="199" customFormat="1" ht="45" customHeight="1" spans="1:21">
      <c r="A19" s="211"/>
      <c r="B19" s="212"/>
      <c r="C19" s="225" t="s">
        <v>257</v>
      </c>
      <c r="D19" s="214" t="s">
        <v>258</v>
      </c>
      <c r="E19" s="226" t="s">
        <v>259</v>
      </c>
      <c r="F19" s="216" t="s">
        <v>260</v>
      </c>
      <c r="G19" s="226" t="s">
        <v>259</v>
      </c>
      <c r="H19" s="217" t="s">
        <v>209</v>
      </c>
      <c r="I19" s="217"/>
      <c r="J19" s="217"/>
      <c r="K19" s="217"/>
      <c r="L19" s="217"/>
      <c r="M19" s="217"/>
      <c r="N19" s="217"/>
      <c r="O19" s="217"/>
      <c r="P19" s="217"/>
      <c r="Q19" s="236" t="s">
        <v>261</v>
      </c>
      <c r="R19" s="232"/>
      <c r="S19" s="1"/>
      <c r="T19" s="1"/>
      <c r="U19" s="1"/>
    </row>
    <row r="20" s="199" customFormat="1" ht="45" customHeight="1" spans="1:21">
      <c r="A20" s="211"/>
      <c r="B20" s="212" t="s">
        <v>262</v>
      </c>
      <c r="C20" s="212" t="s">
        <v>263</v>
      </c>
      <c r="D20" s="214" t="s">
        <v>264</v>
      </c>
      <c r="E20" s="215" t="s">
        <v>249</v>
      </c>
      <c r="F20" s="223">
        <v>0.8</v>
      </c>
      <c r="G20" s="215" t="s">
        <v>249</v>
      </c>
      <c r="H20" s="217" t="s">
        <v>209</v>
      </c>
      <c r="I20" s="217"/>
      <c r="J20" s="217"/>
      <c r="K20" s="217"/>
      <c r="L20" s="217"/>
      <c r="M20" s="217"/>
      <c r="N20" s="217"/>
      <c r="O20" s="217"/>
      <c r="P20" s="217"/>
      <c r="Q20" s="173" t="s">
        <v>265</v>
      </c>
      <c r="R20" s="232"/>
      <c r="S20" s="1"/>
      <c r="T20" s="1"/>
      <c r="U20" s="1"/>
    </row>
    <row r="21" s="199" customFormat="1" ht="45" customHeight="1" spans="1:21">
      <c r="A21" s="211"/>
      <c r="B21" s="212"/>
      <c r="C21" s="212"/>
      <c r="D21" s="214" t="s">
        <v>266</v>
      </c>
      <c r="E21" s="226" t="s">
        <v>267</v>
      </c>
      <c r="F21" s="226" t="s">
        <v>268</v>
      </c>
      <c r="G21" s="226" t="s">
        <v>267</v>
      </c>
      <c r="H21" s="217" t="s">
        <v>209</v>
      </c>
      <c r="I21" s="217"/>
      <c r="J21" s="217"/>
      <c r="K21" s="217"/>
      <c r="L21" s="217"/>
      <c r="M21" s="217"/>
      <c r="N21" s="217"/>
      <c r="O21" s="217"/>
      <c r="P21" s="217"/>
      <c r="Q21" s="173" t="s">
        <v>269</v>
      </c>
      <c r="R21" s="232"/>
      <c r="S21" s="1"/>
      <c r="T21" s="1"/>
      <c r="U21" s="1"/>
    </row>
    <row r="22" s="199" customFormat="1" ht="45" customHeight="1" spans="1:21">
      <c r="A22" s="211"/>
      <c r="B22" s="225"/>
      <c r="C22" s="225" t="s">
        <v>270</v>
      </c>
      <c r="D22" s="214" t="s">
        <v>271</v>
      </c>
      <c r="E22" s="226" t="s">
        <v>272</v>
      </c>
      <c r="F22" s="166">
        <v>0.85</v>
      </c>
      <c r="G22" s="226" t="s">
        <v>272</v>
      </c>
      <c r="H22" s="217" t="s">
        <v>209</v>
      </c>
      <c r="I22" s="217"/>
      <c r="J22" s="217"/>
      <c r="K22" s="217"/>
      <c r="L22" s="217"/>
      <c r="M22" s="217"/>
      <c r="N22" s="217"/>
      <c r="O22" s="217"/>
      <c r="P22" s="217"/>
      <c r="Q22" s="173" t="s">
        <v>273</v>
      </c>
      <c r="R22" s="232"/>
      <c r="S22" s="1"/>
      <c r="T22" s="1"/>
      <c r="U22" s="1"/>
    </row>
    <row r="23" s="199" customFormat="1" ht="45" customHeight="1" spans="1:21">
      <c r="A23" s="211"/>
      <c r="B23" s="212" t="s">
        <v>274</v>
      </c>
      <c r="C23" s="225" t="s">
        <v>275</v>
      </c>
      <c r="D23" s="214" t="s">
        <v>276</v>
      </c>
      <c r="E23" s="226" t="s">
        <v>249</v>
      </c>
      <c r="F23" s="166">
        <v>0.8</v>
      </c>
      <c r="G23" s="226" t="s">
        <v>249</v>
      </c>
      <c r="H23" s="217" t="s">
        <v>209</v>
      </c>
      <c r="I23" s="217"/>
      <c r="J23" s="217"/>
      <c r="K23" s="217"/>
      <c r="L23" s="217"/>
      <c r="M23" s="217"/>
      <c r="N23" s="217"/>
      <c r="O23" s="217"/>
      <c r="P23" s="217"/>
      <c r="Q23" s="173" t="s">
        <v>277</v>
      </c>
      <c r="R23" s="232"/>
      <c r="S23" s="1"/>
      <c r="T23" s="1"/>
      <c r="U23" s="1"/>
    </row>
    <row r="24" s="200" customFormat="1" ht="15.6" customHeight="1" spans="1:18">
      <c r="A24" s="227" t="s">
        <v>278</v>
      </c>
      <c r="B24" s="228"/>
      <c r="C24" s="228"/>
      <c r="D24" s="228"/>
      <c r="E24" s="228"/>
      <c r="F24" s="228"/>
      <c r="G24" s="228"/>
      <c r="H24" s="228"/>
      <c r="I24" s="228"/>
      <c r="J24" s="228"/>
      <c r="K24" s="228"/>
      <c r="L24" s="228"/>
      <c r="M24" s="228"/>
      <c r="N24" s="228"/>
      <c r="O24" s="228"/>
      <c r="P24" s="228"/>
      <c r="Q24" s="238"/>
      <c r="R24" s="239"/>
    </row>
    <row r="25" s="200" customFormat="1" ht="15.6" customHeight="1" spans="1:18">
      <c r="A25" s="229"/>
      <c r="Q25" s="240"/>
      <c r="R25" s="239"/>
    </row>
    <row r="26" s="200" customFormat="1" ht="15.6" customHeight="1" spans="1:18">
      <c r="A26" s="230"/>
      <c r="B26" s="231"/>
      <c r="C26" s="231"/>
      <c r="D26" s="231"/>
      <c r="E26" s="231"/>
      <c r="F26" s="231"/>
      <c r="G26" s="231"/>
      <c r="H26" s="231"/>
      <c r="I26" s="231"/>
      <c r="J26" s="231"/>
      <c r="K26" s="231"/>
      <c r="L26" s="231"/>
      <c r="M26" s="231"/>
      <c r="N26" s="231"/>
      <c r="O26" s="231"/>
      <c r="P26" s="231"/>
      <c r="Q26" s="241"/>
      <c r="R26" s="239"/>
    </row>
    <row r="27" s="199" customFormat="1" ht="12" spans="4:18">
      <c r="D27" s="232"/>
      <c r="R27" s="232"/>
    </row>
  </sheetData>
  <sheetProtection password="A7AD" sheet="1" objects="1"/>
  <mergeCells count="26">
    <mergeCell ref="A1:B1"/>
    <mergeCell ref="A2:Q2"/>
    <mergeCell ref="A3:C3"/>
    <mergeCell ref="D3:G3"/>
    <mergeCell ref="I3:K3"/>
    <mergeCell ref="L3:M3"/>
    <mergeCell ref="N3:Q3"/>
    <mergeCell ref="A4:C4"/>
    <mergeCell ref="D4:Q4"/>
    <mergeCell ref="H5:J5"/>
    <mergeCell ref="K5:P5"/>
    <mergeCell ref="A6:A23"/>
    <mergeCell ref="B5:B6"/>
    <mergeCell ref="B7:B19"/>
    <mergeCell ref="B20:B22"/>
    <mergeCell ref="C5:C6"/>
    <mergeCell ref="C7:C13"/>
    <mergeCell ref="C14:C15"/>
    <mergeCell ref="C16:C18"/>
    <mergeCell ref="C20:C21"/>
    <mergeCell ref="D5:D6"/>
    <mergeCell ref="E5:E6"/>
    <mergeCell ref="F5:F6"/>
    <mergeCell ref="G5:G6"/>
    <mergeCell ref="Q5:Q6"/>
    <mergeCell ref="A24:Q26"/>
  </mergeCells>
  <dataValidations count="1">
    <dataValidation type="list" allowBlank="1" showInputMessage="1" showErrorMessage="1" sqref="H13:O13 H7:O12 H14:O23">
      <formula1>"✔,✘"</formula1>
    </dataValidation>
  </dataValidations>
  <printOptions horizontalCentered="1"/>
  <pageMargins left="0.503472222222222" right="0.503472222222222" top="0.409027777777778" bottom="0.409027777777778" header="0.298611111111111" footer="0.298611111111111"/>
  <pageSetup paperSize="9" scale="45" orientation="landscape" horizontalDpi="600"/>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workbookViewId="0">
      <selection activeCell="G10" sqref="G10"/>
    </sheetView>
  </sheetViews>
  <sheetFormatPr defaultColWidth="9" defaultRowHeight="13.5"/>
  <cols>
    <col min="1" max="1" width="5.63333333333333" customWidth="1"/>
    <col min="2" max="2" width="8.75" customWidth="1"/>
    <col min="4" max="4" width="32.25" customWidth="1"/>
    <col min="5" max="5" width="6.88333333333333" customWidth="1"/>
    <col min="6" max="6" width="7" customWidth="1"/>
    <col min="7" max="7" width="9.63333333333333" customWidth="1"/>
  </cols>
  <sheetData>
    <row r="1" ht="45" customHeight="1" spans="1:11">
      <c r="A1" s="190" t="s">
        <v>279</v>
      </c>
      <c r="B1" s="190"/>
      <c r="C1" s="190"/>
      <c r="D1" s="190"/>
      <c r="E1" s="190"/>
      <c r="F1" s="190"/>
      <c r="G1" s="190"/>
      <c r="H1" s="190"/>
      <c r="I1" s="190"/>
      <c r="J1" s="190"/>
      <c r="K1" s="190"/>
    </row>
    <row r="2" s="189" customFormat="1" ht="40" customHeight="1" spans="1:11">
      <c r="A2" s="191" t="s">
        <v>280</v>
      </c>
      <c r="B2" s="75" t="s">
        <v>281</v>
      </c>
      <c r="C2" s="75" t="s">
        <v>282</v>
      </c>
      <c r="D2" s="75" t="s">
        <v>283</v>
      </c>
      <c r="E2" s="192" t="s">
        <v>284</v>
      </c>
      <c r="F2" s="193"/>
      <c r="G2" s="194" t="s">
        <v>285</v>
      </c>
      <c r="H2" s="195" t="s">
        <v>286</v>
      </c>
      <c r="I2" s="195"/>
      <c r="J2" s="195"/>
      <c r="K2" s="191" t="s">
        <v>287</v>
      </c>
    </row>
    <row r="3" s="189" customFormat="1" ht="49" customHeight="1" spans="1:11">
      <c r="A3" s="191"/>
      <c r="B3" s="75"/>
      <c r="C3" s="75"/>
      <c r="D3" s="75"/>
      <c r="E3" s="117" t="s">
        <v>288</v>
      </c>
      <c r="F3" s="117" t="s">
        <v>289</v>
      </c>
      <c r="G3" s="196"/>
      <c r="H3" s="117" t="s">
        <v>290</v>
      </c>
      <c r="I3" s="117" t="s">
        <v>291</v>
      </c>
      <c r="J3" s="117" t="s">
        <v>292</v>
      </c>
      <c r="K3" s="191"/>
    </row>
    <row r="4" s="189" customFormat="1" ht="20" customHeight="1" spans="1:11">
      <c r="A4" s="197"/>
      <c r="B4" s="197"/>
      <c r="C4" s="197"/>
      <c r="D4" s="197"/>
      <c r="E4" s="198"/>
      <c r="F4" s="198"/>
      <c r="G4" s="198"/>
      <c r="H4" s="197">
        <f>I4+J4</f>
        <v>0</v>
      </c>
      <c r="I4" s="197"/>
      <c r="J4" s="197"/>
      <c r="K4" s="197"/>
    </row>
    <row r="5" s="189" customFormat="1" ht="20" customHeight="1" spans="1:11">
      <c r="A5" s="197"/>
      <c r="B5" s="197"/>
      <c r="C5" s="197"/>
      <c r="D5" s="197"/>
      <c r="E5" s="198"/>
      <c r="F5" s="198"/>
      <c r="G5" s="198"/>
      <c r="H5" s="197">
        <f t="shared" ref="H5:H18" si="0">I5+J5</f>
        <v>0</v>
      </c>
      <c r="I5" s="197"/>
      <c r="J5" s="197"/>
      <c r="K5" s="197"/>
    </row>
    <row r="6" s="189" customFormat="1" ht="20" customHeight="1" spans="1:11">
      <c r="A6" s="197"/>
      <c r="B6" s="197"/>
      <c r="C6" s="197"/>
      <c r="D6" s="197"/>
      <c r="E6" s="198"/>
      <c r="F6" s="198"/>
      <c r="G6" s="198"/>
      <c r="H6" s="197">
        <f t="shared" si="0"/>
        <v>0</v>
      </c>
      <c r="I6" s="197"/>
      <c r="J6" s="197"/>
      <c r="K6" s="197"/>
    </row>
    <row r="7" s="189" customFormat="1" ht="20" customHeight="1" spans="1:11">
      <c r="A7" s="197"/>
      <c r="B7" s="197"/>
      <c r="C7" s="197"/>
      <c r="D7" s="197"/>
      <c r="E7" s="198"/>
      <c r="F7" s="198"/>
      <c r="G7" s="198"/>
      <c r="H7" s="197">
        <f t="shared" si="0"/>
        <v>0</v>
      </c>
      <c r="I7" s="197"/>
      <c r="J7" s="197"/>
      <c r="K7" s="197"/>
    </row>
    <row r="8" s="189" customFormat="1" ht="20" customHeight="1" spans="1:11">
      <c r="A8" s="197"/>
      <c r="B8" s="197"/>
      <c r="C8" s="197"/>
      <c r="D8" s="197"/>
      <c r="E8" s="198"/>
      <c r="F8" s="198"/>
      <c r="G8" s="198"/>
      <c r="H8" s="197">
        <f t="shared" si="0"/>
        <v>0</v>
      </c>
      <c r="I8" s="197"/>
      <c r="J8" s="197"/>
      <c r="K8" s="197"/>
    </row>
    <row r="9" s="189" customFormat="1" ht="20" customHeight="1" spans="1:11">
      <c r="A9" s="197"/>
      <c r="B9" s="197"/>
      <c r="C9" s="197"/>
      <c r="D9" s="197"/>
      <c r="E9" s="198"/>
      <c r="F9" s="198"/>
      <c r="G9" s="198"/>
      <c r="H9" s="197">
        <f t="shared" si="0"/>
        <v>0</v>
      </c>
      <c r="I9" s="197"/>
      <c r="J9" s="197"/>
      <c r="K9" s="197"/>
    </row>
    <row r="10" s="189" customFormat="1" ht="20" customHeight="1" spans="1:11">
      <c r="A10" s="197"/>
      <c r="B10" s="197"/>
      <c r="C10" s="197"/>
      <c r="D10" s="197"/>
      <c r="E10" s="198"/>
      <c r="F10" s="198"/>
      <c r="G10" s="198"/>
      <c r="H10" s="197">
        <f t="shared" si="0"/>
        <v>0</v>
      </c>
      <c r="I10" s="197"/>
      <c r="J10" s="197"/>
      <c r="K10" s="197"/>
    </row>
    <row r="11" s="189" customFormat="1" ht="20" customHeight="1" spans="1:11">
      <c r="A11" s="197"/>
      <c r="B11" s="197"/>
      <c r="C11" s="197"/>
      <c r="D11" s="197"/>
      <c r="E11" s="198"/>
      <c r="F11" s="198"/>
      <c r="G11" s="198"/>
      <c r="H11" s="197">
        <f t="shared" si="0"/>
        <v>0</v>
      </c>
      <c r="I11" s="197"/>
      <c r="J11" s="197"/>
      <c r="K11" s="197"/>
    </row>
    <row r="12" s="189" customFormat="1" ht="20" customHeight="1" spans="1:11">
      <c r="A12" s="197"/>
      <c r="B12" s="197"/>
      <c r="C12" s="197"/>
      <c r="D12" s="197"/>
      <c r="E12" s="198"/>
      <c r="F12" s="198"/>
      <c r="G12" s="198"/>
      <c r="H12" s="197">
        <f t="shared" si="0"/>
        <v>0</v>
      </c>
      <c r="I12" s="197"/>
      <c r="J12" s="197"/>
      <c r="K12" s="197"/>
    </row>
    <row r="13" s="189" customFormat="1" ht="20" customHeight="1" spans="1:11">
      <c r="A13" s="197"/>
      <c r="B13" s="197"/>
      <c r="C13" s="197"/>
      <c r="D13" s="197"/>
      <c r="E13" s="198"/>
      <c r="F13" s="198"/>
      <c r="G13" s="198"/>
      <c r="H13" s="197">
        <f t="shared" si="0"/>
        <v>0</v>
      </c>
      <c r="I13" s="197"/>
      <c r="J13" s="197"/>
      <c r="K13" s="197"/>
    </row>
    <row r="14" s="189" customFormat="1" ht="20" customHeight="1" spans="1:11">
      <c r="A14" s="197"/>
      <c r="B14" s="197"/>
      <c r="C14" s="197"/>
      <c r="D14" s="197"/>
      <c r="E14" s="198"/>
      <c r="F14" s="198"/>
      <c r="G14" s="198"/>
      <c r="H14" s="197">
        <f t="shared" si="0"/>
        <v>0</v>
      </c>
      <c r="I14" s="197"/>
      <c r="J14" s="197"/>
      <c r="K14" s="197"/>
    </row>
    <row r="15" s="189" customFormat="1" ht="20" customHeight="1" spans="1:11">
      <c r="A15" s="197"/>
      <c r="B15" s="197"/>
      <c r="C15" s="197"/>
      <c r="D15" s="197"/>
      <c r="E15" s="198"/>
      <c r="F15" s="198"/>
      <c r="G15" s="198"/>
      <c r="H15" s="197">
        <f t="shared" si="0"/>
        <v>0</v>
      </c>
      <c r="I15" s="197"/>
      <c r="J15" s="197"/>
      <c r="K15" s="197"/>
    </row>
    <row r="16" s="189" customFormat="1" ht="20" customHeight="1" spans="1:11">
      <c r="A16" s="197"/>
      <c r="B16" s="197"/>
      <c r="C16" s="197"/>
      <c r="D16" s="197"/>
      <c r="E16" s="198"/>
      <c r="F16" s="198"/>
      <c r="G16" s="198"/>
      <c r="H16" s="197">
        <f t="shared" si="0"/>
        <v>0</v>
      </c>
      <c r="I16" s="197"/>
      <c r="J16" s="197"/>
      <c r="K16" s="197"/>
    </row>
    <row r="17" s="189" customFormat="1" ht="20" customHeight="1" spans="1:11">
      <c r="A17" s="197"/>
      <c r="B17" s="197"/>
      <c r="C17" s="197"/>
      <c r="D17" s="197"/>
      <c r="E17" s="198"/>
      <c r="F17" s="198"/>
      <c r="G17" s="198"/>
      <c r="H17" s="197">
        <f t="shared" si="0"/>
        <v>0</v>
      </c>
      <c r="I17" s="197"/>
      <c r="J17" s="197"/>
      <c r="K17" s="197"/>
    </row>
    <row r="18" s="189" customFormat="1" ht="20" customHeight="1" spans="1:11">
      <c r="A18" s="197"/>
      <c r="B18" s="197"/>
      <c r="C18" s="197"/>
      <c r="D18" s="197"/>
      <c r="E18" s="198"/>
      <c r="F18" s="198"/>
      <c r="G18" s="198"/>
      <c r="H18" s="197">
        <f t="shared" si="0"/>
        <v>0</v>
      </c>
      <c r="I18" s="197"/>
      <c r="J18" s="197"/>
      <c r="K18" s="197"/>
    </row>
  </sheetData>
  <sheetProtection password="A7AD" sheet="1" objects="1"/>
  <mergeCells count="9">
    <mergeCell ref="A1:K1"/>
    <mergeCell ref="E2:F2"/>
    <mergeCell ref="H2:J2"/>
    <mergeCell ref="A2:A3"/>
    <mergeCell ref="B2:B3"/>
    <mergeCell ref="C2:C3"/>
    <mergeCell ref="D2:D3"/>
    <mergeCell ref="G2:G3"/>
    <mergeCell ref="K2:K3"/>
  </mergeCells>
  <dataValidations count="2">
    <dataValidation type="list" allowBlank="1" showInputMessage="1" showErrorMessage="1" sqref="G4:G18">
      <formula1>"是,否"</formula1>
    </dataValidation>
    <dataValidation type="list" allowBlank="1" showInputMessage="1" showErrorMessage="1" sqref="E4:F18">
      <formula1>"√"</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J3" sqref="J3"/>
    </sheetView>
  </sheetViews>
  <sheetFormatPr defaultColWidth="8.89166666666667" defaultRowHeight="13.5"/>
  <cols>
    <col min="1" max="1" width="15.775" customWidth="1"/>
    <col min="2" max="2" width="11.4416666666667" customWidth="1"/>
    <col min="3" max="3" width="10.8916666666667" customWidth="1"/>
    <col min="4" max="4" width="11.1083333333333" customWidth="1"/>
    <col min="5" max="5" width="11.1083333333333" style="1" customWidth="1"/>
    <col min="6" max="6" width="11.1083333333333" customWidth="1"/>
    <col min="7" max="7" width="10.8916666666667" customWidth="1"/>
    <col min="9" max="9" width="17.5" customWidth="1"/>
  </cols>
  <sheetData>
    <row r="1" ht="18.9" customHeight="1" spans="1:1">
      <c r="A1" s="2" t="s">
        <v>293</v>
      </c>
    </row>
    <row r="2" ht="39" customHeight="1" spans="1:9">
      <c r="A2" s="3" t="s">
        <v>294</v>
      </c>
      <c r="B2" s="3"/>
      <c r="C2" s="3"/>
      <c r="D2" s="3"/>
      <c r="E2" s="175"/>
      <c r="F2" s="3"/>
      <c r="G2" s="3"/>
      <c r="H2" s="3"/>
      <c r="I2" s="3"/>
    </row>
    <row r="3" ht="171" customHeight="1" spans="1:9">
      <c r="A3" s="4" t="s">
        <v>295</v>
      </c>
      <c r="B3" s="4" t="s">
        <v>296</v>
      </c>
      <c r="C3" s="4"/>
      <c r="D3" s="4"/>
      <c r="E3" s="11"/>
      <c r="F3" s="4"/>
      <c r="G3" s="4" t="s">
        <v>297</v>
      </c>
      <c r="H3" s="153" t="s">
        <v>298</v>
      </c>
      <c r="I3" s="159"/>
    </row>
    <row r="4" ht="38.1" customHeight="1" spans="1:9">
      <c r="A4" s="4" t="s">
        <v>4</v>
      </c>
      <c r="B4" s="154">
        <f>I7+H30</f>
        <v>95.85</v>
      </c>
      <c r="C4" s="154"/>
      <c r="D4" s="4" t="s">
        <v>5</v>
      </c>
      <c r="E4" s="176" t="s">
        <v>299</v>
      </c>
      <c r="F4" s="4"/>
      <c r="G4" s="4" t="s">
        <v>300</v>
      </c>
      <c r="H4" s="4" t="s">
        <v>301</v>
      </c>
      <c r="I4" s="4"/>
    </row>
    <row r="5" ht="36" customHeight="1" spans="1:9">
      <c r="A5" s="8" t="s">
        <v>302</v>
      </c>
      <c r="B5" s="4" t="s">
        <v>3</v>
      </c>
      <c r="C5" s="4"/>
      <c r="D5" s="4"/>
      <c r="E5" s="11" t="s">
        <v>303</v>
      </c>
      <c r="F5" s="4"/>
      <c r="G5" s="4" t="s">
        <v>3</v>
      </c>
      <c r="H5" s="4"/>
      <c r="I5" s="4"/>
    </row>
    <row r="6" ht="33" customHeight="1" spans="1:9">
      <c r="A6" s="4" t="s">
        <v>304</v>
      </c>
      <c r="B6" s="4"/>
      <c r="C6" s="4" t="s">
        <v>305</v>
      </c>
      <c r="D6" s="4"/>
      <c r="E6" s="156" t="s">
        <v>9</v>
      </c>
      <c r="F6" s="11" t="s">
        <v>11</v>
      </c>
      <c r="G6" s="11" t="s">
        <v>12</v>
      </c>
      <c r="H6" s="11" t="s">
        <v>306</v>
      </c>
      <c r="I6" s="4" t="s">
        <v>307</v>
      </c>
    </row>
    <row r="7" ht="24" customHeight="1" spans="1:9">
      <c r="A7" s="4"/>
      <c r="B7" s="4"/>
      <c r="C7" s="4" t="s">
        <v>14</v>
      </c>
      <c r="D7" s="4"/>
      <c r="E7" s="177">
        <f t="shared" ref="E7:G7" si="0">E8+E9+E10</f>
        <v>20</v>
      </c>
      <c r="F7" s="154">
        <f t="shared" si="0"/>
        <v>23.13</v>
      </c>
      <c r="G7" s="154">
        <f t="shared" si="0"/>
        <v>23.13</v>
      </c>
      <c r="H7" s="157">
        <f>G7/F7</f>
        <v>1</v>
      </c>
      <c r="I7" s="154">
        <f>10*H7</f>
        <v>10</v>
      </c>
    </row>
    <row r="8" ht="24" customHeight="1" spans="1:9">
      <c r="A8" s="4"/>
      <c r="B8" s="4"/>
      <c r="C8" s="8" t="s">
        <v>17</v>
      </c>
      <c r="D8" s="4"/>
      <c r="E8" s="177">
        <v>20</v>
      </c>
      <c r="F8" s="154">
        <v>23.13</v>
      </c>
      <c r="G8" s="158">
        <v>23.13</v>
      </c>
      <c r="H8" s="157">
        <f>G8/F8</f>
        <v>1</v>
      </c>
      <c r="I8" s="12" t="s">
        <v>308</v>
      </c>
    </row>
    <row r="9" ht="24" customHeight="1" spans="1:9">
      <c r="A9" s="4"/>
      <c r="B9" s="4"/>
      <c r="C9" s="4" t="s">
        <v>309</v>
      </c>
      <c r="D9" s="4"/>
      <c r="E9" s="177">
        <v>0</v>
      </c>
      <c r="F9" s="154">
        <v>0</v>
      </c>
      <c r="G9" s="158">
        <v>0</v>
      </c>
      <c r="H9" s="157">
        <v>0</v>
      </c>
      <c r="I9" s="12" t="s">
        <v>308</v>
      </c>
    </row>
    <row r="10" ht="24" customHeight="1" spans="1:9">
      <c r="A10" s="4"/>
      <c r="B10" s="4"/>
      <c r="C10" s="4" t="s">
        <v>310</v>
      </c>
      <c r="D10" s="4"/>
      <c r="E10" s="177">
        <v>0</v>
      </c>
      <c r="F10" s="154">
        <v>0</v>
      </c>
      <c r="G10" s="158">
        <v>0</v>
      </c>
      <c r="H10" s="157">
        <v>0</v>
      </c>
      <c r="I10" s="12" t="s">
        <v>308</v>
      </c>
    </row>
    <row r="11" ht="24" customHeight="1" spans="1:9">
      <c r="A11" s="11" t="s">
        <v>184</v>
      </c>
      <c r="B11" s="4" t="s">
        <v>311</v>
      </c>
      <c r="C11" s="4"/>
      <c r="D11" s="4"/>
      <c r="E11" s="11"/>
      <c r="F11" s="4" t="s">
        <v>312</v>
      </c>
      <c r="G11" s="4"/>
      <c r="H11" s="4"/>
      <c r="I11" s="4"/>
    </row>
    <row r="12" ht="258" customHeight="1" spans="1:9">
      <c r="A12" s="11"/>
      <c r="B12" s="159" t="s">
        <v>313</v>
      </c>
      <c r="C12" s="159"/>
      <c r="D12" s="159"/>
      <c r="E12" s="159"/>
      <c r="F12" s="159" t="s">
        <v>314</v>
      </c>
      <c r="G12" s="159"/>
      <c r="H12" s="159"/>
      <c r="I12" s="159"/>
    </row>
    <row r="13" ht="39" customHeight="1" spans="1:11">
      <c r="A13" s="15" t="s">
        <v>315</v>
      </c>
      <c r="B13" s="16" t="s">
        <v>187</v>
      </c>
      <c r="C13" s="16" t="s">
        <v>188</v>
      </c>
      <c r="D13" s="16" t="s">
        <v>21</v>
      </c>
      <c r="E13" s="160" t="s">
        <v>189</v>
      </c>
      <c r="F13" s="15" t="s">
        <v>316</v>
      </c>
      <c r="G13" s="15" t="s">
        <v>22</v>
      </c>
      <c r="H13" s="15" t="s">
        <v>4</v>
      </c>
      <c r="I13" s="15" t="s">
        <v>194</v>
      </c>
      <c r="K13" s="172"/>
    </row>
    <row r="14" ht="55" customHeight="1" spans="1:10">
      <c r="A14" s="15"/>
      <c r="B14" s="19" t="s">
        <v>317</v>
      </c>
      <c r="C14" s="178" t="s">
        <v>205</v>
      </c>
      <c r="D14" s="162" t="s">
        <v>206</v>
      </c>
      <c r="E14" s="15" t="s">
        <v>207</v>
      </c>
      <c r="F14" s="15" t="s">
        <v>318</v>
      </c>
      <c r="G14" s="164">
        <v>4</v>
      </c>
      <c r="H14" s="164">
        <v>3.84</v>
      </c>
      <c r="I14" s="173" t="s">
        <v>319</v>
      </c>
      <c r="J14" s="1"/>
    </row>
    <row r="15" ht="55" customHeight="1" spans="1:10">
      <c r="A15" s="15"/>
      <c r="B15" s="179"/>
      <c r="C15" s="180"/>
      <c r="D15" s="181" t="s">
        <v>212</v>
      </c>
      <c r="E15" s="15" t="s">
        <v>320</v>
      </c>
      <c r="F15" s="14" t="s">
        <v>321</v>
      </c>
      <c r="G15" s="164">
        <v>5</v>
      </c>
      <c r="H15" s="164">
        <v>5</v>
      </c>
      <c r="I15" s="173" t="s">
        <v>322</v>
      </c>
      <c r="J15" s="1"/>
    </row>
    <row r="16" ht="55" customHeight="1" spans="1:10">
      <c r="A16" s="15"/>
      <c r="B16" s="179"/>
      <c r="C16" s="180"/>
      <c r="D16" s="181" t="s">
        <v>216</v>
      </c>
      <c r="E16" s="15" t="s">
        <v>217</v>
      </c>
      <c r="F16" s="15" t="s">
        <v>323</v>
      </c>
      <c r="G16" s="164">
        <v>5</v>
      </c>
      <c r="H16" s="164">
        <v>5</v>
      </c>
      <c r="I16" s="173" t="s">
        <v>324</v>
      </c>
      <c r="J16" s="1"/>
    </row>
    <row r="17" ht="55" customHeight="1" spans="1:10">
      <c r="A17" s="15"/>
      <c r="B17" s="179"/>
      <c r="C17" s="180"/>
      <c r="D17" s="181" t="s">
        <v>325</v>
      </c>
      <c r="E17" s="15" t="s">
        <v>222</v>
      </c>
      <c r="F17" s="14" t="s">
        <v>326</v>
      </c>
      <c r="G17" s="164">
        <v>4</v>
      </c>
      <c r="H17" s="164">
        <v>4</v>
      </c>
      <c r="I17" s="173" t="s">
        <v>327</v>
      </c>
      <c r="J17" s="1"/>
    </row>
    <row r="18" ht="55" customHeight="1" spans="1:10">
      <c r="A18" s="15"/>
      <c r="B18" s="179"/>
      <c r="C18" s="180"/>
      <c r="D18" s="181" t="s">
        <v>225</v>
      </c>
      <c r="E18" s="15" t="s">
        <v>328</v>
      </c>
      <c r="F18" s="14" t="s">
        <v>329</v>
      </c>
      <c r="G18" s="164">
        <v>4</v>
      </c>
      <c r="H18" s="164">
        <v>2.03</v>
      </c>
      <c r="I18" s="173" t="s">
        <v>330</v>
      </c>
      <c r="J18" s="1"/>
    </row>
    <row r="19" ht="55" customHeight="1" spans="1:10">
      <c r="A19" s="15"/>
      <c r="B19" s="179"/>
      <c r="C19" s="180"/>
      <c r="D19" s="181" t="s">
        <v>230</v>
      </c>
      <c r="E19" s="15" t="s">
        <v>231</v>
      </c>
      <c r="F19" s="14" t="s">
        <v>331</v>
      </c>
      <c r="G19" s="164">
        <v>4</v>
      </c>
      <c r="H19" s="164">
        <v>4</v>
      </c>
      <c r="I19" s="173" t="s">
        <v>332</v>
      </c>
      <c r="J19" s="1"/>
    </row>
    <row r="20" ht="55" customHeight="1" spans="1:10">
      <c r="A20" s="15"/>
      <c r="B20" s="179"/>
      <c r="C20" s="182"/>
      <c r="D20" s="181" t="s">
        <v>235</v>
      </c>
      <c r="E20" s="15" t="s">
        <v>333</v>
      </c>
      <c r="F20" s="14" t="s">
        <v>334</v>
      </c>
      <c r="G20" s="164">
        <v>4</v>
      </c>
      <c r="H20" s="164">
        <v>4</v>
      </c>
      <c r="I20" s="173" t="s">
        <v>335</v>
      </c>
      <c r="J20" s="1"/>
    </row>
    <row r="21" ht="55" customHeight="1" spans="1:10">
      <c r="A21" s="15"/>
      <c r="B21" s="179"/>
      <c r="C21" s="178" t="s">
        <v>241</v>
      </c>
      <c r="D21" s="181" t="s">
        <v>242</v>
      </c>
      <c r="E21" s="15" t="s">
        <v>243</v>
      </c>
      <c r="F21" s="166">
        <v>0.9</v>
      </c>
      <c r="G21" s="164">
        <v>4</v>
      </c>
      <c r="H21" s="164">
        <v>4</v>
      </c>
      <c r="I21" s="173" t="s">
        <v>244</v>
      </c>
      <c r="J21" s="1"/>
    </row>
    <row r="22" ht="55" customHeight="1" spans="1:10">
      <c r="A22" s="15"/>
      <c r="B22" s="179"/>
      <c r="C22" s="182"/>
      <c r="D22" s="181" t="s">
        <v>245</v>
      </c>
      <c r="E22" s="15" t="s">
        <v>243</v>
      </c>
      <c r="F22" s="166">
        <v>0.9</v>
      </c>
      <c r="G22" s="164">
        <v>4</v>
      </c>
      <c r="H22" s="164">
        <v>4</v>
      </c>
      <c r="I22" s="173" t="s">
        <v>246</v>
      </c>
      <c r="J22" s="1"/>
    </row>
    <row r="23" ht="55" customHeight="1" spans="1:10">
      <c r="A23" s="15"/>
      <c r="B23" s="179"/>
      <c r="C23" s="183" t="s">
        <v>247</v>
      </c>
      <c r="D23" s="181" t="s">
        <v>336</v>
      </c>
      <c r="E23" s="15" t="s">
        <v>337</v>
      </c>
      <c r="F23" s="166">
        <v>0.3965</v>
      </c>
      <c r="G23" s="164">
        <v>4</v>
      </c>
      <c r="H23" s="164">
        <v>1.98</v>
      </c>
      <c r="I23" s="173" t="s">
        <v>338</v>
      </c>
      <c r="J23" s="1"/>
    </row>
    <row r="24" ht="55" customHeight="1" spans="1:10">
      <c r="A24" s="15"/>
      <c r="B24" s="179"/>
      <c r="C24" s="183"/>
      <c r="D24" s="181" t="s">
        <v>336</v>
      </c>
      <c r="E24" s="15" t="s">
        <v>339</v>
      </c>
      <c r="F24" s="166">
        <v>0.9269</v>
      </c>
      <c r="G24" s="164">
        <v>4</v>
      </c>
      <c r="H24" s="164">
        <v>4</v>
      </c>
      <c r="I24" s="173" t="s">
        <v>340</v>
      </c>
      <c r="J24" s="1"/>
    </row>
    <row r="25" ht="55" customHeight="1" spans="1:10">
      <c r="A25" s="15"/>
      <c r="B25" s="184"/>
      <c r="C25" s="183"/>
      <c r="D25" s="181" t="s">
        <v>341</v>
      </c>
      <c r="E25" s="15" t="s">
        <v>254</v>
      </c>
      <c r="F25" s="14" t="s">
        <v>342</v>
      </c>
      <c r="G25" s="164">
        <v>4</v>
      </c>
      <c r="H25" s="164">
        <v>4</v>
      </c>
      <c r="I25" s="173" t="s">
        <v>343</v>
      </c>
      <c r="J25" s="1"/>
    </row>
    <row r="26" ht="55" customHeight="1" spans="1:10">
      <c r="A26" s="15"/>
      <c r="B26" s="19" t="s">
        <v>344</v>
      </c>
      <c r="C26" s="178" t="s">
        <v>345</v>
      </c>
      <c r="D26" s="185" t="s">
        <v>264</v>
      </c>
      <c r="E26" s="186" t="s">
        <v>346</v>
      </c>
      <c r="F26" s="166">
        <v>0.8</v>
      </c>
      <c r="G26" s="164">
        <v>10</v>
      </c>
      <c r="H26" s="164">
        <v>10</v>
      </c>
      <c r="I26" s="173" t="s">
        <v>265</v>
      </c>
      <c r="J26" s="1"/>
    </row>
    <row r="27" ht="55" customHeight="1" spans="1:10">
      <c r="A27" s="15"/>
      <c r="B27" s="179"/>
      <c r="C27" s="182"/>
      <c r="D27" s="185" t="s">
        <v>347</v>
      </c>
      <c r="E27" s="187" t="s">
        <v>348</v>
      </c>
      <c r="F27" s="14" t="s">
        <v>349</v>
      </c>
      <c r="G27" s="164">
        <v>10</v>
      </c>
      <c r="H27" s="164">
        <v>10</v>
      </c>
      <c r="I27" s="173" t="s">
        <v>350</v>
      </c>
      <c r="J27" s="1"/>
    </row>
    <row r="28" ht="55" customHeight="1" spans="1:10">
      <c r="A28" s="15"/>
      <c r="B28" s="184"/>
      <c r="C28" s="183" t="s">
        <v>270</v>
      </c>
      <c r="D28" s="160" t="s">
        <v>271</v>
      </c>
      <c r="E28" s="186" t="s">
        <v>351</v>
      </c>
      <c r="F28" s="166">
        <v>0.85</v>
      </c>
      <c r="G28" s="164">
        <v>10</v>
      </c>
      <c r="H28" s="164">
        <v>10</v>
      </c>
      <c r="I28" s="173" t="s">
        <v>352</v>
      </c>
      <c r="J28" s="1"/>
    </row>
    <row r="29" ht="55" customHeight="1" spans="1:10">
      <c r="A29" s="15"/>
      <c r="B29" s="15" t="s">
        <v>353</v>
      </c>
      <c r="C29" s="183" t="s">
        <v>275</v>
      </c>
      <c r="D29" s="160" t="s">
        <v>276</v>
      </c>
      <c r="E29" s="186" t="s">
        <v>346</v>
      </c>
      <c r="F29" s="166">
        <v>0.8</v>
      </c>
      <c r="G29" s="164">
        <v>10</v>
      </c>
      <c r="H29" s="164">
        <v>10</v>
      </c>
      <c r="I29" s="173" t="s">
        <v>354</v>
      </c>
      <c r="J29" s="1"/>
    </row>
    <row r="30" ht="24" customHeight="1" spans="1:9">
      <c r="A30" s="4" t="s">
        <v>171</v>
      </c>
      <c r="B30" s="4"/>
      <c r="C30" s="4"/>
      <c r="D30" s="4"/>
      <c r="E30" s="11" t="s">
        <v>355</v>
      </c>
      <c r="F30" s="9" t="s">
        <v>356</v>
      </c>
      <c r="G30" s="10"/>
      <c r="H30" s="167">
        <f>SUM(H14:H29)</f>
        <v>85.85</v>
      </c>
      <c r="I30" s="8"/>
    </row>
    <row r="31" ht="83.1" customHeight="1" spans="1:9">
      <c r="A31" s="4" t="s">
        <v>173</v>
      </c>
      <c r="B31" s="4"/>
      <c r="C31" s="14" t="s">
        <v>357</v>
      </c>
      <c r="D31" s="14"/>
      <c r="E31" s="15"/>
      <c r="F31" s="14"/>
      <c r="G31" s="14"/>
      <c r="H31" s="14"/>
      <c r="I31" s="14"/>
    </row>
    <row r="32" ht="30.9" customHeight="1" spans="1:9">
      <c r="A32" s="168" t="s">
        <v>358</v>
      </c>
      <c r="B32" s="5" t="s">
        <v>182</v>
      </c>
      <c r="C32" s="5"/>
      <c r="D32" s="168" t="s">
        <v>359</v>
      </c>
      <c r="E32" s="188">
        <v>13388733003</v>
      </c>
      <c r="F32" s="5"/>
      <c r="G32" s="168" t="s">
        <v>360</v>
      </c>
      <c r="H32" s="169">
        <v>45729</v>
      </c>
      <c r="I32" s="174"/>
    </row>
    <row r="33" s="152" customFormat="1" ht="148.2" customHeight="1" spans="1:9">
      <c r="A33" s="170" t="s">
        <v>361</v>
      </c>
      <c r="B33" s="171" t="s">
        <v>362</v>
      </c>
      <c r="C33" s="171"/>
      <c r="D33" s="171"/>
      <c r="E33" s="171"/>
      <c r="F33" s="171"/>
      <c r="G33" s="171"/>
      <c r="H33" s="171"/>
      <c r="I33" s="171"/>
    </row>
  </sheetData>
  <sheetProtection password="A7AD" sheet="1" objects="1"/>
  <mergeCells count="34">
    <mergeCell ref="A2:I2"/>
    <mergeCell ref="B3:F3"/>
    <mergeCell ref="H3:I3"/>
    <mergeCell ref="B4:C4"/>
    <mergeCell ref="E4:F4"/>
    <mergeCell ref="H4:I4"/>
    <mergeCell ref="B5:D5"/>
    <mergeCell ref="E5:F5"/>
    <mergeCell ref="G5:I5"/>
    <mergeCell ref="C6:D6"/>
    <mergeCell ref="C7:D7"/>
    <mergeCell ref="C9:D9"/>
    <mergeCell ref="C10:D10"/>
    <mergeCell ref="B11:E11"/>
    <mergeCell ref="F11:I11"/>
    <mergeCell ref="B12:E12"/>
    <mergeCell ref="F12:I12"/>
    <mergeCell ref="A30:D30"/>
    <mergeCell ref="F30:G30"/>
    <mergeCell ref="A31:B31"/>
    <mergeCell ref="C31:I31"/>
    <mergeCell ref="B32:C32"/>
    <mergeCell ref="E32:F32"/>
    <mergeCell ref="H32:I32"/>
    <mergeCell ref="B33:I33"/>
    <mergeCell ref="A11:A12"/>
    <mergeCell ref="A13:A29"/>
    <mergeCell ref="B14:B25"/>
    <mergeCell ref="B26:B28"/>
    <mergeCell ref="C14:C20"/>
    <mergeCell ref="C21:C22"/>
    <mergeCell ref="C23:C25"/>
    <mergeCell ref="C26:C27"/>
    <mergeCell ref="A6:B10"/>
  </mergeCells>
  <printOptions horizontalCentered="1"/>
  <pageMargins left="0.357638888888889" right="0.357638888888889" top="0.409027777777778" bottom="0.409027777777778" header="0.5" footer="0.5"/>
  <pageSetup paperSize="9" scale="9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workbookViewId="0">
      <selection activeCell="B3" sqref="B3:F3"/>
    </sheetView>
  </sheetViews>
  <sheetFormatPr defaultColWidth="8.89166666666667" defaultRowHeight="13.5"/>
  <cols>
    <col min="1" max="1" width="15.775" customWidth="1"/>
    <col min="2" max="2" width="11.4416666666667" customWidth="1"/>
    <col min="3" max="3" width="10.8916666666667" customWidth="1"/>
    <col min="4" max="6" width="11.1083333333333" customWidth="1"/>
    <col min="7" max="7" width="10.8916666666667" customWidth="1"/>
    <col min="9" max="9" width="17.5" customWidth="1"/>
  </cols>
  <sheetData>
    <row r="1" ht="18.9" customHeight="1" spans="1:1">
      <c r="A1" s="2" t="s">
        <v>363</v>
      </c>
    </row>
    <row r="2" ht="39" customHeight="1" spans="1:9">
      <c r="A2" s="3" t="s">
        <v>294</v>
      </c>
      <c r="B2" s="3"/>
      <c r="C2" s="3"/>
      <c r="D2" s="3"/>
      <c r="E2" s="3"/>
      <c r="F2" s="3"/>
      <c r="G2" s="3"/>
      <c r="H2" s="3"/>
      <c r="I2" s="3"/>
    </row>
    <row r="3" ht="171" customHeight="1" spans="1:9">
      <c r="A3" s="4" t="s">
        <v>295</v>
      </c>
      <c r="B3" s="4" t="s">
        <v>364</v>
      </c>
      <c r="C3" s="4"/>
      <c r="D3" s="4"/>
      <c r="E3" s="4"/>
      <c r="F3" s="4"/>
      <c r="G3" s="4" t="s">
        <v>297</v>
      </c>
      <c r="H3" s="153" t="s">
        <v>298</v>
      </c>
      <c r="I3" s="159"/>
    </row>
    <row r="4" ht="38.1" customHeight="1" spans="1:9">
      <c r="A4" s="4" t="s">
        <v>4</v>
      </c>
      <c r="B4" s="154">
        <f>I7+H19</f>
        <v>100</v>
      </c>
      <c r="C4" s="154"/>
      <c r="D4" s="4" t="s">
        <v>5</v>
      </c>
      <c r="E4" s="155" t="s">
        <v>299</v>
      </c>
      <c r="F4" s="4"/>
      <c r="G4" s="4" t="s">
        <v>300</v>
      </c>
      <c r="H4" s="4" t="s">
        <v>301</v>
      </c>
      <c r="I4" s="4"/>
    </row>
    <row r="5" ht="36" customHeight="1" spans="1:9">
      <c r="A5" s="8" t="s">
        <v>302</v>
      </c>
      <c r="B5" s="4" t="s">
        <v>3</v>
      </c>
      <c r="C5" s="4"/>
      <c r="D5" s="4"/>
      <c r="E5" s="4" t="s">
        <v>303</v>
      </c>
      <c r="F5" s="4"/>
      <c r="G5" s="4" t="s">
        <v>3</v>
      </c>
      <c r="H5" s="4"/>
      <c r="I5" s="4"/>
    </row>
    <row r="6" ht="33" customHeight="1" spans="1:9">
      <c r="A6" s="4" t="s">
        <v>304</v>
      </c>
      <c r="B6" s="4"/>
      <c r="C6" s="4" t="s">
        <v>305</v>
      </c>
      <c r="D6" s="4"/>
      <c r="E6" s="156" t="s">
        <v>9</v>
      </c>
      <c r="F6" s="11" t="s">
        <v>11</v>
      </c>
      <c r="G6" s="11" t="s">
        <v>12</v>
      </c>
      <c r="H6" s="11" t="s">
        <v>306</v>
      </c>
      <c r="I6" s="4" t="s">
        <v>307</v>
      </c>
    </row>
    <row r="7" ht="24" customHeight="1" spans="1:9">
      <c r="A7" s="4"/>
      <c r="B7" s="4"/>
      <c r="C7" s="4" t="s">
        <v>14</v>
      </c>
      <c r="D7" s="4"/>
      <c r="E7" s="154">
        <f t="shared" ref="E7:G7" si="0">E8+E9+E10</f>
        <v>0</v>
      </c>
      <c r="F7" s="154">
        <f t="shared" si="0"/>
        <v>0.61</v>
      </c>
      <c r="G7" s="154">
        <f t="shared" si="0"/>
        <v>0.61</v>
      </c>
      <c r="H7" s="157">
        <f>G7/F7</f>
        <v>1</v>
      </c>
      <c r="I7" s="154">
        <f>10*H7</f>
        <v>10</v>
      </c>
    </row>
    <row r="8" ht="24" customHeight="1" spans="1:9">
      <c r="A8" s="4"/>
      <c r="B8" s="4"/>
      <c r="C8" s="8" t="s">
        <v>17</v>
      </c>
      <c r="D8" s="4"/>
      <c r="E8" s="154">
        <v>0</v>
      </c>
      <c r="F8" s="154">
        <v>0.61</v>
      </c>
      <c r="G8" s="158">
        <v>0.61</v>
      </c>
      <c r="H8" s="157">
        <f>G8/F8</f>
        <v>1</v>
      </c>
      <c r="I8" s="12" t="s">
        <v>308</v>
      </c>
    </row>
    <row r="9" ht="24" customHeight="1" spans="1:9">
      <c r="A9" s="4"/>
      <c r="B9" s="4"/>
      <c r="C9" s="4" t="s">
        <v>309</v>
      </c>
      <c r="D9" s="4"/>
      <c r="E9" s="154">
        <v>0</v>
      </c>
      <c r="F9" s="154">
        <v>0</v>
      </c>
      <c r="G9" s="158">
        <v>0</v>
      </c>
      <c r="H9" s="157">
        <v>0</v>
      </c>
      <c r="I9" s="12" t="s">
        <v>308</v>
      </c>
    </row>
    <row r="10" ht="24" customHeight="1" spans="1:9">
      <c r="A10" s="4"/>
      <c r="B10" s="4"/>
      <c r="C10" s="4" t="s">
        <v>310</v>
      </c>
      <c r="D10" s="4"/>
      <c r="E10" s="154">
        <v>0</v>
      </c>
      <c r="F10" s="154">
        <v>0</v>
      </c>
      <c r="G10" s="158">
        <v>0</v>
      </c>
      <c r="H10" s="157">
        <v>0</v>
      </c>
      <c r="I10" s="12" t="s">
        <v>308</v>
      </c>
    </row>
    <row r="11" ht="24" customHeight="1" spans="1:9">
      <c r="A11" s="11" t="s">
        <v>184</v>
      </c>
      <c r="B11" s="4" t="s">
        <v>311</v>
      </c>
      <c r="C11" s="4"/>
      <c r="D11" s="4"/>
      <c r="E11" s="4"/>
      <c r="F11" s="4" t="s">
        <v>312</v>
      </c>
      <c r="G11" s="4"/>
      <c r="H11" s="4"/>
      <c r="I11" s="4"/>
    </row>
    <row r="12" ht="84" customHeight="1" spans="1:9">
      <c r="A12" s="11"/>
      <c r="B12" s="159" t="s">
        <v>365</v>
      </c>
      <c r="C12" s="159"/>
      <c r="D12" s="159"/>
      <c r="E12" s="159"/>
      <c r="F12" s="159" t="s">
        <v>366</v>
      </c>
      <c r="G12" s="159"/>
      <c r="H12" s="159"/>
      <c r="I12" s="159"/>
    </row>
    <row r="13" ht="39" customHeight="1" spans="1:11">
      <c r="A13" s="15" t="s">
        <v>315</v>
      </c>
      <c r="B13" s="16" t="s">
        <v>187</v>
      </c>
      <c r="C13" s="16" t="s">
        <v>188</v>
      </c>
      <c r="D13" s="16" t="s">
        <v>21</v>
      </c>
      <c r="E13" s="160" t="s">
        <v>189</v>
      </c>
      <c r="F13" s="15" t="s">
        <v>316</v>
      </c>
      <c r="G13" s="15" t="s">
        <v>22</v>
      </c>
      <c r="H13" s="15" t="s">
        <v>4</v>
      </c>
      <c r="I13" s="15" t="s">
        <v>194</v>
      </c>
      <c r="K13" s="172"/>
    </row>
    <row r="14" ht="55" customHeight="1" spans="1:10">
      <c r="A14" s="15"/>
      <c r="B14" s="15" t="s">
        <v>317</v>
      </c>
      <c r="C14" s="161" t="s">
        <v>205</v>
      </c>
      <c r="D14" s="162" t="s">
        <v>367</v>
      </c>
      <c r="E14" s="163" t="s">
        <v>368</v>
      </c>
      <c r="F14" s="14" t="s">
        <v>369</v>
      </c>
      <c r="G14" s="164">
        <v>17</v>
      </c>
      <c r="H14" s="164">
        <v>17</v>
      </c>
      <c r="I14" s="173" t="s">
        <v>370</v>
      </c>
      <c r="J14" s="1"/>
    </row>
    <row r="15" ht="55" customHeight="1" spans="1:10">
      <c r="A15" s="15"/>
      <c r="B15" s="15"/>
      <c r="C15" s="161"/>
      <c r="D15" s="162" t="s">
        <v>371</v>
      </c>
      <c r="E15" s="163" t="s">
        <v>372</v>
      </c>
      <c r="F15" s="14" t="s">
        <v>373</v>
      </c>
      <c r="G15" s="164">
        <v>17</v>
      </c>
      <c r="H15" s="164">
        <v>17</v>
      </c>
      <c r="I15" s="173" t="s">
        <v>374</v>
      </c>
      <c r="J15" s="1"/>
    </row>
    <row r="16" ht="55" customHeight="1" spans="1:10">
      <c r="A16" s="15"/>
      <c r="B16" s="15"/>
      <c r="C16" s="162" t="s">
        <v>241</v>
      </c>
      <c r="D16" s="162" t="s">
        <v>375</v>
      </c>
      <c r="E16" s="165" t="s">
        <v>376</v>
      </c>
      <c r="F16" s="14" t="s">
        <v>377</v>
      </c>
      <c r="G16" s="164">
        <v>16</v>
      </c>
      <c r="H16" s="164">
        <v>16</v>
      </c>
      <c r="I16" s="173" t="s">
        <v>378</v>
      </c>
      <c r="J16" s="1"/>
    </row>
    <row r="17" ht="55" customHeight="1" spans="1:10">
      <c r="A17" s="15"/>
      <c r="B17" s="15" t="s">
        <v>344</v>
      </c>
      <c r="C17" s="162" t="s">
        <v>149</v>
      </c>
      <c r="D17" s="162" t="s">
        <v>379</v>
      </c>
      <c r="E17" s="163" t="s">
        <v>380</v>
      </c>
      <c r="F17" s="166">
        <v>1</v>
      </c>
      <c r="G17" s="164">
        <v>30</v>
      </c>
      <c r="H17" s="164">
        <v>30</v>
      </c>
      <c r="I17" s="173" t="s">
        <v>381</v>
      </c>
      <c r="J17" s="1"/>
    </row>
    <row r="18" ht="55" customHeight="1" spans="1:10">
      <c r="A18" s="15"/>
      <c r="B18" s="15" t="s">
        <v>353</v>
      </c>
      <c r="C18" s="162" t="s">
        <v>382</v>
      </c>
      <c r="D18" s="162" t="s">
        <v>383</v>
      </c>
      <c r="E18" s="163" t="s">
        <v>384</v>
      </c>
      <c r="F18" s="166">
        <v>1</v>
      </c>
      <c r="G18" s="164">
        <v>10</v>
      </c>
      <c r="H18" s="164">
        <v>10</v>
      </c>
      <c r="I18" s="173" t="s">
        <v>385</v>
      </c>
      <c r="J18" s="1"/>
    </row>
    <row r="19" ht="24" customHeight="1" spans="1:9">
      <c r="A19" s="4" t="s">
        <v>171</v>
      </c>
      <c r="B19" s="4"/>
      <c r="C19" s="4"/>
      <c r="D19" s="4"/>
      <c r="E19" s="4" t="s">
        <v>355</v>
      </c>
      <c r="F19" s="4" t="s">
        <v>356</v>
      </c>
      <c r="G19" s="4"/>
      <c r="H19" s="167">
        <f>SUM(H14:H18)</f>
        <v>90</v>
      </c>
      <c r="I19" s="8"/>
    </row>
    <row r="20" ht="83.1" customHeight="1" spans="1:9">
      <c r="A20" s="4" t="s">
        <v>173</v>
      </c>
      <c r="B20" s="4"/>
      <c r="C20" s="14" t="s">
        <v>386</v>
      </c>
      <c r="D20" s="14"/>
      <c r="E20" s="14"/>
      <c r="F20" s="14"/>
      <c r="G20" s="14"/>
      <c r="H20" s="14"/>
      <c r="I20" s="14"/>
    </row>
    <row r="21" ht="30.9" customHeight="1" spans="1:9">
      <c r="A21" s="168" t="s">
        <v>358</v>
      </c>
      <c r="B21" s="5" t="s">
        <v>182</v>
      </c>
      <c r="C21" s="5"/>
      <c r="D21" s="168" t="s">
        <v>359</v>
      </c>
      <c r="E21" s="5">
        <v>13388733003</v>
      </c>
      <c r="F21" s="5"/>
      <c r="G21" s="168" t="s">
        <v>360</v>
      </c>
      <c r="H21" s="169">
        <v>45729</v>
      </c>
      <c r="I21" s="174"/>
    </row>
    <row r="22" s="152" customFormat="1" ht="148.2" customHeight="1" spans="1:9">
      <c r="A22" s="170" t="s">
        <v>361</v>
      </c>
      <c r="B22" s="171" t="s">
        <v>362</v>
      </c>
      <c r="C22" s="171"/>
      <c r="D22" s="171"/>
      <c r="E22" s="171"/>
      <c r="F22" s="171"/>
      <c r="G22" s="171"/>
      <c r="H22" s="171"/>
      <c r="I22" s="171"/>
    </row>
  </sheetData>
  <sheetProtection password="A7AD" sheet="1" objects="1"/>
  <mergeCells count="30">
    <mergeCell ref="A2:I2"/>
    <mergeCell ref="B3:F3"/>
    <mergeCell ref="H3:I3"/>
    <mergeCell ref="B4:C4"/>
    <mergeCell ref="E4:F4"/>
    <mergeCell ref="H4:I4"/>
    <mergeCell ref="B5:D5"/>
    <mergeCell ref="E5:F5"/>
    <mergeCell ref="G5:I5"/>
    <mergeCell ref="C6:D6"/>
    <mergeCell ref="C7:D7"/>
    <mergeCell ref="C9:D9"/>
    <mergeCell ref="C10:D10"/>
    <mergeCell ref="B11:E11"/>
    <mergeCell ref="F11:I11"/>
    <mergeCell ref="B12:E12"/>
    <mergeCell ref="F12:I12"/>
    <mergeCell ref="A19:D19"/>
    <mergeCell ref="F19:G19"/>
    <mergeCell ref="A20:B20"/>
    <mergeCell ref="C20:I20"/>
    <mergeCell ref="B21:C21"/>
    <mergeCell ref="E21:F21"/>
    <mergeCell ref="H21:I21"/>
    <mergeCell ref="B22:I22"/>
    <mergeCell ref="A11:A12"/>
    <mergeCell ref="A13:A18"/>
    <mergeCell ref="B14:B16"/>
    <mergeCell ref="C14:C15"/>
    <mergeCell ref="A6:B10"/>
  </mergeCells>
  <printOptions horizontalCentered="1"/>
  <pageMargins left="0.357638888888889" right="0.357638888888889" top="0.409027777777778" bottom="0.409027777777778" header="0.5" footer="0.5"/>
  <pageSetup paperSize="9" scale="9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K16"/>
  <sheetViews>
    <sheetView zoomScale="83" zoomScaleNormal="83" workbookViewId="0">
      <selection activeCell="H9" sqref="H9"/>
    </sheetView>
  </sheetViews>
  <sheetFormatPr defaultColWidth="8.775" defaultRowHeight="20.1" customHeight="1"/>
  <cols>
    <col min="1" max="1" width="17.3333333333333" style="127" customWidth="1"/>
    <col min="2" max="2" width="25.775" style="127" customWidth="1"/>
    <col min="3" max="3" width="30.225" style="127" customWidth="1"/>
    <col min="4" max="4" width="12.225" style="127" customWidth="1"/>
    <col min="5" max="5" width="30.3333333333333" style="127" customWidth="1"/>
    <col min="6" max="6" width="12.4416666666667" style="127" customWidth="1"/>
    <col min="7" max="7" width="13.8916666666667" style="127" customWidth="1"/>
    <col min="8" max="8" width="27" style="127" customWidth="1"/>
    <col min="9" max="9" width="25.1083333333333" style="127" customWidth="1"/>
    <col min="10" max="10" width="32" style="127" customWidth="1"/>
    <col min="11" max="11" width="14.3333333333333" style="127" customWidth="1"/>
    <col min="12" max="31" width="9" style="127" customWidth="1"/>
    <col min="32" max="16384" width="8.775" style="127"/>
  </cols>
  <sheetData>
    <row r="1" ht="27" customHeight="1" spans="1:1">
      <c r="A1" s="128" t="s">
        <v>387</v>
      </c>
    </row>
    <row r="2" s="123" customFormat="1" ht="51" customHeight="1" spans="1:11">
      <c r="A2" s="129" t="s">
        <v>388</v>
      </c>
      <c r="B2" s="130"/>
      <c r="C2" s="130"/>
      <c r="D2" s="130"/>
      <c r="E2" s="130"/>
      <c r="F2" s="130"/>
      <c r="G2" s="130"/>
      <c r="H2" s="130"/>
      <c r="I2" s="130"/>
      <c r="J2" s="130"/>
      <c r="K2" s="149"/>
    </row>
    <row r="3" ht="82.5" customHeight="1" spans="1:11">
      <c r="A3" s="131" t="s">
        <v>389</v>
      </c>
      <c r="B3" s="132" t="s">
        <v>390</v>
      </c>
      <c r="C3" s="133"/>
      <c r="D3" s="134"/>
      <c r="E3" s="135"/>
      <c r="F3" s="135"/>
      <c r="G3" s="135"/>
      <c r="H3" s="135"/>
      <c r="I3" s="135"/>
      <c r="J3" s="150"/>
      <c r="K3" s="149"/>
    </row>
    <row r="4" ht="82.5" customHeight="1" spans="1:11">
      <c r="A4" s="131"/>
      <c r="B4" s="132" t="s">
        <v>391</v>
      </c>
      <c r="C4" s="133"/>
      <c r="D4" s="134"/>
      <c r="E4" s="135"/>
      <c r="F4" s="135"/>
      <c r="G4" s="135"/>
      <c r="H4" s="135"/>
      <c r="I4" s="135"/>
      <c r="J4" s="150"/>
      <c r="K4" s="149"/>
    </row>
    <row r="5" s="124" customFormat="1" ht="44" customHeight="1" spans="1:11">
      <c r="A5" s="131" t="s">
        <v>186</v>
      </c>
      <c r="B5" s="131"/>
      <c r="C5" s="131"/>
      <c r="D5" s="131"/>
      <c r="E5" s="131"/>
      <c r="F5" s="131"/>
      <c r="G5" s="131"/>
      <c r="H5" s="136" t="s">
        <v>392</v>
      </c>
      <c r="I5" s="136" t="s">
        <v>393</v>
      </c>
      <c r="J5" s="136" t="s">
        <v>394</v>
      </c>
      <c r="K5" s="151"/>
    </row>
    <row r="6" s="125" customFormat="1" ht="44" customHeight="1" spans="1:10">
      <c r="A6" s="137" t="s">
        <v>187</v>
      </c>
      <c r="B6" s="137" t="s">
        <v>188</v>
      </c>
      <c r="C6" s="137" t="s">
        <v>21</v>
      </c>
      <c r="D6" s="136" t="s">
        <v>395</v>
      </c>
      <c r="E6" s="136" t="s">
        <v>396</v>
      </c>
      <c r="F6" s="136" t="s">
        <v>397</v>
      </c>
      <c r="G6" s="136" t="s">
        <v>398</v>
      </c>
      <c r="H6" s="136"/>
      <c r="I6" s="136"/>
      <c r="J6" s="136"/>
    </row>
    <row r="7" s="126" customFormat="1" ht="40" customHeight="1" spans="1:10">
      <c r="A7" s="138" t="s">
        <v>399</v>
      </c>
      <c r="B7" s="139" t="s">
        <v>205</v>
      </c>
      <c r="C7" s="140" t="s">
        <v>400</v>
      </c>
      <c r="D7" s="141"/>
      <c r="E7" s="141"/>
      <c r="F7" s="141" t="s">
        <v>400</v>
      </c>
      <c r="G7" s="141"/>
      <c r="H7" s="141"/>
      <c r="I7" s="141"/>
      <c r="J7" s="141"/>
    </row>
    <row r="8" s="126" customFormat="1" ht="40" customHeight="1" spans="1:10">
      <c r="A8" s="138"/>
      <c r="B8" s="139" t="s">
        <v>241</v>
      </c>
      <c r="C8" s="140" t="s">
        <v>400</v>
      </c>
      <c r="D8" s="141"/>
      <c r="E8" s="141"/>
      <c r="F8" s="141" t="s">
        <v>400</v>
      </c>
      <c r="G8" s="141"/>
      <c r="H8" s="141"/>
      <c r="I8" s="141"/>
      <c r="J8" s="141"/>
    </row>
    <row r="9" s="126" customFormat="1" ht="40" customHeight="1" spans="1:10">
      <c r="A9" s="138"/>
      <c r="B9" s="139" t="s">
        <v>247</v>
      </c>
      <c r="C9" s="140" t="s">
        <v>400</v>
      </c>
      <c r="D9" s="141"/>
      <c r="E9" s="141"/>
      <c r="F9" s="141" t="s">
        <v>400</v>
      </c>
      <c r="G9" s="141"/>
      <c r="H9" s="141"/>
      <c r="I9" s="141"/>
      <c r="J9" s="141"/>
    </row>
    <row r="10" s="126" customFormat="1" ht="40" customHeight="1" spans="1:10">
      <c r="A10" s="142"/>
      <c r="B10" s="139" t="s">
        <v>257</v>
      </c>
      <c r="C10" s="143"/>
      <c r="D10" s="144"/>
      <c r="E10" s="144"/>
      <c r="F10" s="144"/>
      <c r="G10" s="144"/>
      <c r="H10" s="144"/>
      <c r="I10" s="144"/>
      <c r="J10" s="144"/>
    </row>
    <row r="11" ht="40" customHeight="1" spans="1:10">
      <c r="A11" s="145" t="s">
        <v>401</v>
      </c>
      <c r="B11" s="139" t="s">
        <v>263</v>
      </c>
      <c r="C11" s="143"/>
      <c r="D11" s="144"/>
      <c r="E11" s="144"/>
      <c r="F11" s="144"/>
      <c r="G11" s="144"/>
      <c r="H11" s="144"/>
      <c r="I11" s="144"/>
      <c r="J11" s="144"/>
    </row>
    <row r="12" ht="40" customHeight="1" spans="1:10">
      <c r="A12" s="138"/>
      <c r="B12" s="139" t="s">
        <v>402</v>
      </c>
      <c r="C12" s="146"/>
      <c r="D12" s="144"/>
      <c r="E12" s="144"/>
      <c r="F12" s="144"/>
      <c r="G12" s="144"/>
      <c r="H12" s="144"/>
      <c r="I12" s="144"/>
      <c r="J12" s="144"/>
    </row>
    <row r="13" ht="40" customHeight="1" spans="1:10">
      <c r="A13" s="138"/>
      <c r="B13" s="147" t="s">
        <v>403</v>
      </c>
      <c r="C13" s="143"/>
      <c r="D13" s="144"/>
      <c r="E13" s="144"/>
      <c r="F13" s="144"/>
      <c r="G13" s="144"/>
      <c r="H13" s="144"/>
      <c r="I13" s="144"/>
      <c r="J13" s="144"/>
    </row>
    <row r="14" ht="40" customHeight="1" spans="1:10">
      <c r="A14" s="142"/>
      <c r="B14" s="147" t="s">
        <v>270</v>
      </c>
      <c r="C14" s="146"/>
      <c r="D14" s="144"/>
      <c r="E14" s="144"/>
      <c r="F14" s="144"/>
      <c r="G14" s="144"/>
      <c r="H14" s="144"/>
      <c r="I14" s="144"/>
      <c r="J14" s="144"/>
    </row>
    <row r="15" ht="40" customHeight="1" spans="1:10">
      <c r="A15" s="145" t="s">
        <v>274</v>
      </c>
      <c r="B15" s="139" t="s">
        <v>275</v>
      </c>
      <c r="C15" s="143"/>
      <c r="D15" s="144"/>
      <c r="E15" s="144"/>
      <c r="F15" s="144"/>
      <c r="G15" s="144"/>
      <c r="H15" s="144"/>
      <c r="I15" s="144"/>
      <c r="J15" s="144"/>
    </row>
    <row r="16" ht="40" customHeight="1" spans="1:10">
      <c r="A16" s="142"/>
      <c r="B16" s="148" t="s">
        <v>404</v>
      </c>
      <c r="C16" s="143"/>
      <c r="D16" s="144"/>
      <c r="E16" s="144"/>
      <c r="F16" s="144"/>
      <c r="G16" s="144"/>
      <c r="H16" s="144"/>
      <c r="I16" s="144"/>
      <c r="J16" s="144"/>
    </row>
  </sheetData>
  <sheetProtection password="A7AD" sheet="1" objects="1"/>
  <mergeCells count="13">
    <mergeCell ref="A2:J2"/>
    <mergeCell ref="B3:C3"/>
    <mergeCell ref="D3:J3"/>
    <mergeCell ref="B4:C4"/>
    <mergeCell ref="D4:J4"/>
    <mergeCell ref="A5:G5"/>
    <mergeCell ref="A3:A4"/>
    <mergeCell ref="A7:A10"/>
    <mergeCell ref="A11:A14"/>
    <mergeCell ref="A15:A16"/>
    <mergeCell ref="H5:H6"/>
    <mergeCell ref="I5:I6"/>
    <mergeCell ref="J5:J6"/>
  </mergeCells>
  <printOptions horizontalCentered="1"/>
  <pageMargins left="0.354166666666667" right="0.354166666666667" top="0.393055555555556" bottom="0.393055555555556" header="0.196527777777778" footer="0.196527777777778"/>
  <pageSetup paperSize="9" scale="64" fitToHeight="0"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I21"/>
  <sheetViews>
    <sheetView view="pageBreakPreview" zoomScale="85" zoomScaleNormal="100" workbookViewId="0">
      <selection activeCell="H7" sqref="H7"/>
    </sheetView>
  </sheetViews>
  <sheetFormatPr defaultColWidth="9" defaultRowHeight="13.5"/>
  <cols>
    <col min="1" max="1" width="6.13333333333333" style="95" customWidth="1"/>
    <col min="2" max="2" width="9" style="95" customWidth="1"/>
    <col min="3" max="3" width="12.6333333333333" style="95" customWidth="1"/>
    <col min="4" max="4" width="7" style="95" customWidth="1"/>
    <col min="5" max="5" width="33" style="95" customWidth="1"/>
    <col min="6" max="6" width="55.8833333333333" style="95" customWidth="1"/>
    <col min="7" max="7" width="52.1333333333333" style="95" customWidth="1"/>
    <col min="8" max="8" width="34.9" style="96" customWidth="1"/>
    <col min="9" max="9" width="9.55" style="97" customWidth="1"/>
    <col min="10" max="16384" width="9" style="97"/>
  </cols>
  <sheetData>
    <row r="1" ht="22.5" customHeight="1" spans="1:2">
      <c r="A1" s="98" t="s">
        <v>405</v>
      </c>
      <c r="B1" s="98"/>
    </row>
    <row r="2" s="89" customFormat="1" ht="41.25" customHeight="1" spans="1:9">
      <c r="A2" s="99" t="s">
        <v>406</v>
      </c>
      <c r="B2" s="99"/>
      <c r="C2" s="99"/>
      <c r="D2" s="99"/>
      <c r="E2" s="99"/>
      <c r="F2" s="99"/>
      <c r="G2" s="99"/>
      <c r="H2" s="99"/>
      <c r="I2" s="99"/>
    </row>
    <row r="3" s="90" customFormat="1" ht="35.45" customHeight="1" spans="1:9">
      <c r="A3" s="100" t="s">
        <v>187</v>
      </c>
      <c r="B3" s="100" t="s">
        <v>188</v>
      </c>
      <c r="C3" s="100" t="s">
        <v>21</v>
      </c>
      <c r="D3" s="100" t="s">
        <v>407</v>
      </c>
      <c r="E3" s="100" t="s">
        <v>23</v>
      </c>
      <c r="F3" s="100" t="s">
        <v>24</v>
      </c>
      <c r="G3" s="100" t="s">
        <v>25</v>
      </c>
      <c r="H3" s="100" t="s">
        <v>408</v>
      </c>
      <c r="I3" s="100" t="s">
        <v>409</v>
      </c>
    </row>
    <row r="4" s="91" customFormat="1" ht="140.1" customHeight="1" spans="1:9">
      <c r="A4" s="81" t="s">
        <v>410</v>
      </c>
      <c r="B4" s="101" t="s">
        <v>411</v>
      </c>
      <c r="C4" s="81" t="s">
        <v>412</v>
      </c>
      <c r="D4" s="81">
        <v>2</v>
      </c>
      <c r="E4" s="88" t="s">
        <v>413</v>
      </c>
      <c r="F4" s="88" t="s">
        <v>414</v>
      </c>
      <c r="G4" s="88" t="s">
        <v>415</v>
      </c>
      <c r="H4" s="102"/>
      <c r="I4" s="121"/>
    </row>
    <row r="5" s="91" customFormat="1" ht="72" customHeight="1" spans="1:9">
      <c r="A5" s="81"/>
      <c r="B5" s="103"/>
      <c r="C5" s="81" t="s">
        <v>416</v>
      </c>
      <c r="D5" s="81">
        <v>3</v>
      </c>
      <c r="E5" s="88" t="s">
        <v>417</v>
      </c>
      <c r="F5" s="88" t="s">
        <v>418</v>
      </c>
      <c r="G5" s="88" t="s">
        <v>419</v>
      </c>
      <c r="H5" s="102"/>
      <c r="I5" s="121"/>
    </row>
    <row r="6" s="91" customFormat="1" ht="101.45" customHeight="1" spans="1:9">
      <c r="A6" s="81"/>
      <c r="B6" s="101" t="s">
        <v>420</v>
      </c>
      <c r="C6" s="81" t="s">
        <v>421</v>
      </c>
      <c r="D6" s="81">
        <v>2</v>
      </c>
      <c r="E6" s="88" t="s">
        <v>422</v>
      </c>
      <c r="F6" s="104" t="s">
        <v>423</v>
      </c>
      <c r="G6" s="104" t="s">
        <v>424</v>
      </c>
      <c r="H6" s="102"/>
      <c r="I6" s="121"/>
    </row>
    <row r="7" s="92" customFormat="1" ht="97.35" customHeight="1" spans="1:9">
      <c r="A7" s="81"/>
      <c r="B7" s="103"/>
      <c r="C7" s="105" t="s">
        <v>425</v>
      </c>
      <c r="D7" s="105">
        <v>3</v>
      </c>
      <c r="E7" s="106" t="s">
        <v>426</v>
      </c>
      <c r="F7" s="106" t="s">
        <v>427</v>
      </c>
      <c r="G7" s="106" t="s">
        <v>428</v>
      </c>
      <c r="H7" s="107"/>
      <c r="I7" s="122"/>
    </row>
    <row r="8" s="91" customFormat="1" ht="87" customHeight="1" spans="1:9">
      <c r="A8" s="81"/>
      <c r="B8" s="81" t="s">
        <v>429</v>
      </c>
      <c r="C8" s="81" t="s">
        <v>430</v>
      </c>
      <c r="D8" s="81">
        <v>2</v>
      </c>
      <c r="E8" s="108" t="s">
        <v>431</v>
      </c>
      <c r="F8" s="88" t="s">
        <v>432</v>
      </c>
      <c r="G8" s="88" t="s">
        <v>433</v>
      </c>
      <c r="H8" s="88"/>
      <c r="I8" s="121"/>
    </row>
    <row r="9" s="93" customFormat="1" ht="62.45" customHeight="1" spans="1:9">
      <c r="A9" s="81"/>
      <c r="B9" s="81"/>
      <c r="C9" s="81" t="s">
        <v>434</v>
      </c>
      <c r="D9" s="56">
        <v>3</v>
      </c>
      <c r="E9" s="104" t="s">
        <v>435</v>
      </c>
      <c r="F9" s="104" t="s">
        <v>436</v>
      </c>
      <c r="G9" s="109" t="s">
        <v>437</v>
      </c>
      <c r="H9" s="88"/>
      <c r="I9" s="121"/>
    </row>
    <row r="10" s="93" customFormat="1" ht="87.6" customHeight="1" spans="1:9">
      <c r="A10" s="101" t="s">
        <v>56</v>
      </c>
      <c r="B10" s="81" t="s">
        <v>438</v>
      </c>
      <c r="C10" s="81" t="s">
        <v>439</v>
      </c>
      <c r="D10" s="81">
        <v>3</v>
      </c>
      <c r="E10" s="110" t="s">
        <v>440</v>
      </c>
      <c r="F10" s="110" t="s">
        <v>441</v>
      </c>
      <c r="G10" s="110" t="s">
        <v>442</v>
      </c>
      <c r="H10" s="88"/>
      <c r="I10" s="121"/>
    </row>
    <row r="11" s="93" customFormat="1" ht="69.6" customHeight="1" spans="1:9">
      <c r="A11" s="111"/>
      <c r="B11" s="81"/>
      <c r="C11" s="81" t="s">
        <v>58</v>
      </c>
      <c r="D11" s="81">
        <v>3</v>
      </c>
      <c r="E11" s="110" t="s">
        <v>443</v>
      </c>
      <c r="F11" s="110" t="s">
        <v>444</v>
      </c>
      <c r="G11" s="110" t="s">
        <v>445</v>
      </c>
      <c r="H11" s="88"/>
      <c r="I11" s="121"/>
    </row>
    <row r="12" s="93" customFormat="1" ht="103.5" customHeight="1" spans="1:9">
      <c r="A12" s="111"/>
      <c r="B12" s="81"/>
      <c r="C12" s="81" t="s">
        <v>446</v>
      </c>
      <c r="D12" s="81">
        <v>4</v>
      </c>
      <c r="E12" s="110" t="s">
        <v>447</v>
      </c>
      <c r="F12" s="110" t="s">
        <v>448</v>
      </c>
      <c r="G12" s="110" t="s">
        <v>449</v>
      </c>
      <c r="H12" s="88"/>
      <c r="I12" s="121"/>
    </row>
    <row r="13" s="91" customFormat="1" ht="63.6" customHeight="1" spans="1:9">
      <c r="A13" s="111"/>
      <c r="B13" s="101" t="s">
        <v>450</v>
      </c>
      <c r="C13" s="81" t="s">
        <v>94</v>
      </c>
      <c r="D13" s="81">
        <v>5</v>
      </c>
      <c r="E13" s="110" t="s">
        <v>451</v>
      </c>
      <c r="F13" s="110" t="s">
        <v>452</v>
      </c>
      <c r="G13" s="110" t="s">
        <v>453</v>
      </c>
      <c r="H13" s="88"/>
      <c r="I13" s="121"/>
    </row>
    <row r="14" s="91" customFormat="1" ht="139.35" customHeight="1" spans="1:9">
      <c r="A14" s="111"/>
      <c r="B14" s="111"/>
      <c r="C14" s="81" t="s">
        <v>454</v>
      </c>
      <c r="D14" s="81">
        <v>5</v>
      </c>
      <c r="E14" s="110" t="s">
        <v>455</v>
      </c>
      <c r="F14" s="110" t="s">
        <v>456</v>
      </c>
      <c r="G14" s="110" t="s">
        <v>457</v>
      </c>
      <c r="H14" s="88"/>
      <c r="I14" s="121"/>
    </row>
    <row r="15" s="89" customFormat="1" ht="85.5" customHeight="1" spans="1:9">
      <c r="A15" s="81" t="s">
        <v>127</v>
      </c>
      <c r="B15" s="112" t="s">
        <v>458</v>
      </c>
      <c r="C15" s="81"/>
      <c r="D15" s="81">
        <v>10</v>
      </c>
      <c r="E15" s="113"/>
      <c r="F15" s="114" t="s">
        <v>459</v>
      </c>
      <c r="G15" s="110"/>
      <c r="H15" s="88"/>
      <c r="I15" s="121"/>
    </row>
    <row r="16" s="89" customFormat="1" ht="78.95" customHeight="1" spans="1:9">
      <c r="A16" s="81"/>
      <c r="B16" s="112" t="s">
        <v>460</v>
      </c>
      <c r="C16" s="81"/>
      <c r="D16" s="81">
        <v>10</v>
      </c>
      <c r="E16" s="113"/>
      <c r="F16" s="114" t="s">
        <v>459</v>
      </c>
      <c r="G16" s="110"/>
      <c r="H16" s="88"/>
      <c r="I16" s="121"/>
    </row>
    <row r="17" s="89" customFormat="1" ht="59.1" customHeight="1" spans="1:9">
      <c r="A17" s="81"/>
      <c r="B17" s="81" t="s">
        <v>461</v>
      </c>
      <c r="C17" s="81"/>
      <c r="D17" s="81">
        <v>10</v>
      </c>
      <c r="E17" s="113"/>
      <c r="F17" s="114" t="s">
        <v>459</v>
      </c>
      <c r="G17" s="110"/>
      <c r="H17" s="88"/>
      <c r="I17" s="121"/>
    </row>
    <row r="18" s="91" customFormat="1" ht="75.6" customHeight="1" spans="1:9">
      <c r="A18" s="81"/>
      <c r="B18" s="81" t="s">
        <v>462</v>
      </c>
      <c r="C18" s="81"/>
      <c r="D18" s="81">
        <v>5</v>
      </c>
      <c r="E18" s="113"/>
      <c r="F18" s="114" t="s">
        <v>459</v>
      </c>
      <c r="G18" s="110"/>
      <c r="H18" s="88"/>
      <c r="I18" s="121"/>
    </row>
    <row r="19" s="89" customFormat="1" ht="78" customHeight="1" spans="1:9">
      <c r="A19" s="111" t="s">
        <v>147</v>
      </c>
      <c r="B19" s="101" t="s">
        <v>463</v>
      </c>
      <c r="C19" s="115"/>
      <c r="D19" s="115">
        <v>20</v>
      </c>
      <c r="E19" s="113" t="s">
        <v>464</v>
      </c>
      <c r="F19" s="114" t="s">
        <v>459</v>
      </c>
      <c r="G19" s="116" t="s">
        <v>152</v>
      </c>
      <c r="H19" s="102"/>
      <c r="I19" s="121"/>
    </row>
    <row r="20" s="94" customFormat="1" ht="84" customHeight="1" spans="1:9">
      <c r="A20" s="103"/>
      <c r="B20" s="81" t="s">
        <v>465</v>
      </c>
      <c r="C20" s="81" t="s">
        <v>466</v>
      </c>
      <c r="D20" s="81">
        <v>10</v>
      </c>
      <c r="E20" s="88" t="s">
        <v>467</v>
      </c>
      <c r="F20" s="88" t="s">
        <v>468</v>
      </c>
      <c r="G20" s="112" t="s">
        <v>469</v>
      </c>
      <c r="H20" s="102"/>
      <c r="I20" s="121"/>
    </row>
    <row r="21" ht="48" customHeight="1" spans="1:9">
      <c r="A21" s="117" t="s">
        <v>470</v>
      </c>
      <c r="B21" s="117"/>
      <c r="C21" s="117"/>
      <c r="D21" s="118">
        <f>SUM(D4:D20)</f>
        <v>100</v>
      </c>
      <c r="E21" s="119"/>
      <c r="F21" s="119"/>
      <c r="G21" s="119"/>
      <c r="H21" s="120"/>
      <c r="I21" s="121">
        <f>SUM(I4:I20)</f>
        <v>0</v>
      </c>
    </row>
  </sheetData>
  <sheetProtection password="A7AD" sheet="1" objects="1"/>
  <mergeCells count="12">
    <mergeCell ref="A1:B1"/>
    <mergeCell ref="A2:I2"/>
    <mergeCell ref="A21:C21"/>
    <mergeCell ref="A4:A9"/>
    <mergeCell ref="A10:A14"/>
    <mergeCell ref="A15:A18"/>
    <mergeCell ref="A19:A20"/>
    <mergeCell ref="B4:B5"/>
    <mergeCell ref="B6:B7"/>
    <mergeCell ref="B8:B9"/>
    <mergeCell ref="B10:B12"/>
    <mergeCell ref="B13:B14"/>
  </mergeCells>
  <printOptions horizontalCentered="1"/>
  <pageMargins left="0.314583333333333" right="0.314583333333333" top="0.354166666666667" bottom="0.354166666666667" header="0.314583333333333" footer="0.314583333333333"/>
  <pageSetup paperSize="9" scale="65" fitToHeight="0"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K12"/>
  <sheetViews>
    <sheetView view="pageBreakPreview" zoomScale="85" zoomScaleNormal="115" workbookViewId="0">
      <selection activeCell="I10" sqref="I10"/>
    </sheetView>
  </sheetViews>
  <sheetFormatPr defaultColWidth="10" defaultRowHeight="12"/>
  <cols>
    <col min="1" max="1" width="6.41666666666667" style="68" customWidth="1"/>
    <col min="2" max="2" width="29.0083333333333" style="68" customWidth="1"/>
    <col min="3" max="3" width="27.7" style="68" customWidth="1"/>
    <col min="4" max="4" width="14.075" style="69" customWidth="1"/>
    <col min="5" max="5" width="17.1166666666667" style="70" customWidth="1"/>
    <col min="6" max="6" width="15.2833333333333" style="71" customWidth="1"/>
    <col min="7" max="7" width="14.1083333333333" style="71" customWidth="1"/>
    <col min="8" max="8" width="14.1083333333333" style="68" customWidth="1"/>
    <col min="9" max="9" width="17.2583333333333" style="68" customWidth="1"/>
    <col min="10" max="10" width="17.9" style="68" customWidth="1"/>
    <col min="11" max="11" width="24.05" style="68" customWidth="1"/>
    <col min="12" max="16384" width="10" style="68"/>
  </cols>
  <sheetData>
    <row r="1" ht="40" customHeight="1" spans="1:4">
      <c r="A1" s="72" t="s">
        <v>471</v>
      </c>
      <c r="B1" s="72"/>
      <c r="C1" s="72"/>
      <c r="D1" s="72"/>
    </row>
    <row r="2" ht="39" customHeight="1" spans="1:11">
      <c r="A2" s="73" t="s">
        <v>472</v>
      </c>
      <c r="B2" s="73"/>
      <c r="C2" s="73"/>
      <c r="D2" s="73"/>
      <c r="E2" s="73"/>
      <c r="F2" s="73"/>
      <c r="G2" s="73"/>
      <c r="H2" s="73"/>
      <c r="I2" s="73"/>
      <c r="J2" s="73"/>
      <c r="K2" s="73"/>
    </row>
    <row r="3" ht="35" customHeight="1" spans="1:11">
      <c r="A3" s="74" t="s">
        <v>473</v>
      </c>
      <c r="B3" s="74"/>
      <c r="C3" s="74"/>
      <c r="D3" s="74"/>
      <c r="E3" s="74"/>
      <c r="F3" s="74"/>
      <c r="G3" s="74"/>
      <c r="H3" s="74"/>
      <c r="I3" s="74"/>
      <c r="J3" s="74"/>
      <c r="K3" s="74"/>
    </row>
    <row r="4" s="65" customFormat="1" ht="39" customHeight="1" spans="1:11">
      <c r="A4" s="75" t="s">
        <v>280</v>
      </c>
      <c r="B4" s="76" t="s">
        <v>474</v>
      </c>
      <c r="C4" s="76" t="s">
        <v>475</v>
      </c>
      <c r="D4" s="77" t="s">
        <v>476</v>
      </c>
      <c r="E4" s="76" t="s">
        <v>477</v>
      </c>
      <c r="F4" s="77" t="s">
        <v>478</v>
      </c>
      <c r="G4" s="76" t="s">
        <v>479</v>
      </c>
      <c r="H4" s="75" t="s">
        <v>480</v>
      </c>
      <c r="I4" s="75" t="s">
        <v>481</v>
      </c>
      <c r="J4" s="75" t="s">
        <v>482</v>
      </c>
      <c r="K4" s="86" t="s">
        <v>287</v>
      </c>
    </row>
    <row r="5" s="66" customFormat="1" ht="39" customHeight="1" spans="1:11">
      <c r="A5" s="78"/>
      <c r="B5" s="79"/>
      <c r="C5" s="79"/>
      <c r="D5" s="80"/>
      <c r="E5" s="79"/>
      <c r="F5" s="80"/>
      <c r="G5" s="79"/>
      <c r="H5" s="78"/>
      <c r="I5" s="78"/>
      <c r="J5" s="78"/>
      <c r="K5" s="87"/>
    </row>
    <row r="6" s="66" customFormat="1" ht="39" customHeight="1" spans="1:11">
      <c r="A6" s="78"/>
      <c r="B6" s="79"/>
      <c r="C6" s="79"/>
      <c r="D6" s="80"/>
      <c r="E6" s="79"/>
      <c r="F6" s="80"/>
      <c r="G6" s="79"/>
      <c r="H6" s="78"/>
      <c r="I6" s="78"/>
      <c r="J6" s="78"/>
      <c r="K6" s="87"/>
    </row>
    <row r="7" s="66" customFormat="1" ht="39" customHeight="1" spans="1:11">
      <c r="A7" s="78"/>
      <c r="B7" s="79"/>
      <c r="C7" s="79"/>
      <c r="D7" s="80"/>
      <c r="E7" s="79"/>
      <c r="F7" s="80"/>
      <c r="G7" s="79"/>
      <c r="H7" s="78"/>
      <c r="I7" s="78"/>
      <c r="J7" s="78"/>
      <c r="K7" s="87"/>
    </row>
    <row r="8" s="67" customFormat="1" ht="58.95" customHeight="1" spans="1:11">
      <c r="A8" s="81"/>
      <c r="B8" s="81"/>
      <c r="C8" s="81"/>
      <c r="D8" s="81"/>
      <c r="E8" s="82"/>
      <c r="F8" s="82"/>
      <c r="G8" s="83"/>
      <c r="H8" s="82"/>
      <c r="I8" s="82"/>
      <c r="J8" s="82"/>
      <c r="K8" s="88"/>
    </row>
    <row r="9" s="67" customFormat="1" ht="50.4" customHeight="1" spans="1:11">
      <c r="A9" s="81"/>
      <c r="B9" s="81"/>
      <c r="C9" s="81"/>
      <c r="D9" s="81"/>
      <c r="E9" s="82"/>
      <c r="F9" s="82"/>
      <c r="G9" s="82"/>
      <c r="H9" s="82"/>
      <c r="I9" s="82"/>
      <c r="J9" s="82"/>
      <c r="K9" s="88"/>
    </row>
    <row r="10" s="67" customFormat="1" ht="51" customHeight="1" spans="1:11">
      <c r="A10" s="81"/>
      <c r="B10" s="81"/>
      <c r="C10" s="81"/>
      <c r="D10" s="81"/>
      <c r="E10" s="82"/>
      <c r="F10" s="82"/>
      <c r="G10" s="82"/>
      <c r="H10" s="82"/>
      <c r="I10" s="82"/>
      <c r="J10" s="82"/>
      <c r="K10" s="88"/>
    </row>
    <row r="11" spans="1:11">
      <c r="A11" s="84" t="s">
        <v>483</v>
      </c>
      <c r="B11" s="84"/>
      <c r="C11" s="84"/>
      <c r="D11" s="84"/>
      <c r="E11" s="84"/>
      <c r="F11" s="84"/>
      <c r="G11" s="84"/>
      <c r="H11" s="84"/>
      <c r="I11" s="84"/>
      <c r="J11" s="84"/>
      <c r="K11" s="84"/>
    </row>
    <row r="12" spans="1:11">
      <c r="A12" s="85"/>
      <c r="B12" s="85"/>
      <c r="C12" s="85"/>
      <c r="D12" s="85"/>
      <c r="E12" s="85"/>
      <c r="F12" s="85"/>
      <c r="G12" s="85"/>
      <c r="H12" s="85"/>
      <c r="I12" s="85"/>
      <c r="J12" s="85"/>
      <c r="K12" s="85"/>
    </row>
  </sheetData>
  <sheetProtection password="A7AD" sheet="1" objects="1"/>
  <mergeCells count="4">
    <mergeCell ref="A1:D1"/>
    <mergeCell ref="A2:K2"/>
    <mergeCell ref="A3:K3"/>
    <mergeCell ref="A11:K12"/>
  </mergeCells>
  <printOptions horizontalCentered="1"/>
  <pageMargins left="0.590277777777778" right="0.590277777777778" top="0.708333333333333" bottom="0.629861111111111" header="0.590277777777778" footer="0.590277777777778"/>
  <pageSetup paperSize="9" scale="69" fitToHeight="0" orientation="landscape" horizontalDpi="1200" verticalDpi="1200"/>
  <headerFooter>
    <oddFooter>&amp;C&amp;"仿宋,常规"&amp;10第&amp;P页，共&amp;N页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pageSetUpPr fitToPage="1"/>
  </sheetPr>
  <dimension ref="A1:E24"/>
  <sheetViews>
    <sheetView view="pageBreakPreview" zoomScaleNormal="90" workbookViewId="0">
      <selection activeCell="D12" sqref="D12"/>
    </sheetView>
  </sheetViews>
  <sheetFormatPr defaultColWidth="10" defaultRowHeight="14.25" outlineLevelCol="4"/>
  <cols>
    <col min="1" max="1" width="26.4416666666667" style="41" customWidth="1"/>
    <col min="2" max="5" width="26.4416666666667" style="42" customWidth="1"/>
    <col min="6" max="16384" width="10" style="41"/>
  </cols>
  <sheetData>
    <row r="1" ht="36" customHeight="1" spans="1:1">
      <c r="A1" s="43" t="s">
        <v>484</v>
      </c>
    </row>
    <row r="2" ht="27" spans="1:5">
      <c r="A2" s="44" t="s">
        <v>485</v>
      </c>
      <c r="B2" s="44"/>
      <c r="C2" s="44"/>
      <c r="D2" s="44"/>
      <c r="E2" s="44"/>
    </row>
    <row r="3" ht="31" customHeight="1" spans="1:5">
      <c r="A3" s="45" t="s">
        <v>486</v>
      </c>
      <c r="B3" s="45"/>
      <c r="C3" s="45"/>
      <c r="D3" s="45"/>
      <c r="E3" s="45"/>
    </row>
    <row r="4" s="40" customFormat="1" ht="29" customHeight="1" spans="1:5">
      <c r="A4" s="46" t="s">
        <v>487</v>
      </c>
      <c r="B4" s="47" t="s">
        <v>488</v>
      </c>
      <c r="C4" s="48"/>
      <c r="D4" s="49"/>
      <c r="E4" s="50" t="s">
        <v>287</v>
      </c>
    </row>
    <row r="5" s="40" customFormat="1" ht="25.95" customHeight="1" spans="1:5">
      <c r="A5" s="46"/>
      <c r="B5" s="46" t="s">
        <v>489</v>
      </c>
      <c r="C5" s="46" t="s">
        <v>490</v>
      </c>
      <c r="D5" s="46" t="s">
        <v>491</v>
      </c>
      <c r="E5" s="51"/>
    </row>
    <row r="6" s="40" customFormat="1" ht="22" customHeight="1" spans="1:5">
      <c r="A6" s="46"/>
      <c r="B6" s="46"/>
      <c r="C6" s="46"/>
      <c r="D6" s="46"/>
      <c r="E6" s="52"/>
    </row>
    <row r="7" s="40" customFormat="1" ht="32" customHeight="1" spans="1:5">
      <c r="A7" s="53"/>
      <c r="B7" s="54"/>
      <c r="C7" s="54"/>
      <c r="D7" s="54"/>
      <c r="E7" s="55"/>
    </row>
    <row r="8" s="41" customFormat="1" ht="32" customHeight="1" spans="1:5">
      <c r="A8" s="56"/>
      <c r="B8" s="57"/>
      <c r="C8" s="57"/>
      <c r="D8" s="58"/>
      <c r="E8" s="55"/>
    </row>
    <row r="9" s="41" customFormat="1" ht="32" customHeight="1" spans="1:5">
      <c r="A9" s="56"/>
      <c r="B9" s="56"/>
      <c r="C9" s="56"/>
      <c r="D9" s="56"/>
      <c r="E9" s="55"/>
    </row>
    <row r="10" s="41" customFormat="1" ht="32" customHeight="1" spans="1:5">
      <c r="A10" s="56"/>
      <c r="B10" s="56"/>
      <c r="C10" s="56"/>
      <c r="D10" s="56"/>
      <c r="E10" s="55"/>
    </row>
    <row r="11" s="40" customFormat="1" ht="32" customHeight="1" spans="1:5">
      <c r="A11" s="53"/>
      <c r="B11" s="54"/>
      <c r="C11" s="54"/>
      <c r="D11" s="54"/>
      <c r="E11" s="55"/>
    </row>
    <row r="12" ht="32" customHeight="1" spans="1:5">
      <c r="A12" s="56"/>
      <c r="B12" s="59"/>
      <c r="C12" s="59"/>
      <c r="D12" s="59"/>
      <c r="E12" s="55"/>
    </row>
    <row r="13" ht="32" customHeight="1" spans="1:5">
      <c r="A13" s="56"/>
      <c r="B13" s="59"/>
      <c r="C13" s="59"/>
      <c r="D13" s="59"/>
      <c r="E13" s="55"/>
    </row>
    <row r="14" ht="32" customHeight="1" spans="1:5">
      <c r="A14" s="56"/>
      <c r="B14" s="59"/>
      <c r="C14" s="59"/>
      <c r="D14" s="59"/>
      <c r="E14" s="55"/>
    </row>
    <row r="15" ht="32" customHeight="1" spans="1:5">
      <c r="A15" s="56"/>
      <c r="B15" s="59"/>
      <c r="C15" s="59"/>
      <c r="D15" s="59"/>
      <c r="E15" s="55"/>
    </row>
    <row r="16" ht="32" customHeight="1" spans="1:5">
      <c r="A16" s="56"/>
      <c r="B16" s="54"/>
      <c r="C16" s="54"/>
      <c r="D16" s="54"/>
      <c r="E16" s="55"/>
    </row>
    <row r="17" ht="32" customHeight="1" spans="1:5">
      <c r="A17" s="56"/>
      <c r="B17" s="59"/>
      <c r="C17" s="59"/>
      <c r="D17" s="59"/>
      <c r="E17" s="55"/>
    </row>
    <row r="18" ht="32" customHeight="1" spans="1:5">
      <c r="A18" s="56"/>
      <c r="B18" s="59"/>
      <c r="C18" s="59"/>
      <c r="D18" s="59"/>
      <c r="E18" s="55"/>
    </row>
    <row r="19" ht="32" customHeight="1" spans="1:5">
      <c r="A19" s="56"/>
      <c r="B19" s="59"/>
      <c r="C19" s="59"/>
      <c r="D19" s="59"/>
      <c r="E19" s="55"/>
    </row>
    <row r="20" s="40" customFormat="1" ht="32" customHeight="1" spans="1:5">
      <c r="A20" s="53"/>
      <c r="B20" s="54"/>
      <c r="C20" s="54"/>
      <c r="D20" s="54"/>
      <c r="E20" s="55"/>
    </row>
    <row r="21" s="41" customFormat="1" ht="32" customHeight="1" spans="1:5">
      <c r="A21" s="56"/>
      <c r="B21" s="54"/>
      <c r="C21" s="54"/>
      <c r="D21" s="54"/>
      <c r="E21" s="55"/>
    </row>
    <row r="22" s="41" customFormat="1" ht="32" customHeight="1" spans="1:5">
      <c r="A22" s="56"/>
      <c r="B22" s="56"/>
      <c r="C22" s="56"/>
      <c r="D22" s="56"/>
      <c r="E22" s="55"/>
    </row>
    <row r="23" s="41" customFormat="1" ht="32" customHeight="1" spans="1:5">
      <c r="A23" s="60" t="s">
        <v>492</v>
      </c>
      <c r="B23" s="61"/>
      <c r="C23" s="62"/>
      <c r="D23" s="62"/>
      <c r="E23" s="55"/>
    </row>
    <row r="24" ht="19.2" customHeight="1" spans="1:5">
      <c r="A24" s="63" t="s">
        <v>493</v>
      </c>
      <c r="B24" s="64"/>
      <c r="C24" s="64"/>
      <c r="D24" s="64"/>
      <c r="E24" s="64"/>
    </row>
  </sheetData>
  <sheetProtection password="A7AD" sheet="1" objects="1"/>
  <mergeCells count="9">
    <mergeCell ref="A2:E2"/>
    <mergeCell ref="A3:E3"/>
    <mergeCell ref="B4:D4"/>
    <mergeCell ref="A24:E24"/>
    <mergeCell ref="A4:A6"/>
    <mergeCell ref="B5:B6"/>
    <mergeCell ref="C5:C6"/>
    <mergeCell ref="D5:D6"/>
    <mergeCell ref="E4:E6"/>
  </mergeCells>
  <printOptions horizontalCentered="1"/>
  <pageMargins left="0.511805555555556" right="0.432638888888889" top="0.865972222222222" bottom="0.590277777777778" header="0.590277777777778" footer="1.02361111111111"/>
  <pageSetup paperSize="9" scale="71" fitToHeight="0" orientation="portrait" horizontalDpi="600" verticalDpi="600"/>
  <headerFooter alignWithMargins="0" scaleWithDoc="0">
    <oddFooter>&amp;C&amp;"仿宋,常规"&amp;10第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附件1-1.部门整体支出单位自评表</vt:lpstr>
      <vt:lpstr>附件1-2.部门整体支出绩效目标完成情况表</vt:lpstr>
      <vt:lpstr>附件2-3.项目支出汇总表</vt:lpstr>
      <vt:lpstr>1.红河州红十字专项经费</vt:lpstr>
      <vt:lpstr>2.会议经费</vt:lpstr>
      <vt:lpstr>附件3-2.项目部门绩效目标表</vt:lpstr>
      <vt:lpstr>附件3-3.项目部门绩效评价评分表</vt:lpstr>
      <vt:lpstr>附件3-4.项目资金使用情况表</vt:lpstr>
      <vt:lpstr>附件3-5.补助类项目实施情况表</vt:lpstr>
      <vt:lpstr>附件3-5.建设类项目实施情况表</vt:lpstr>
      <vt:lpstr>附件5.2020年度项目支出绩效自评表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陈建</cp:lastModifiedBy>
  <dcterms:created xsi:type="dcterms:W3CDTF">2019-03-11T06:50:00Z</dcterms:created>
  <cp:lastPrinted>2021-11-24T08:24:00Z</cp:lastPrinted>
  <dcterms:modified xsi:type="dcterms:W3CDTF">2026-04-09T01:28:21Z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2052-12.1.0.17140</vt:lpwstr>
  </property>
  <property fmtid="{D5CDD505-2E9C-101B-9397-08002B2CF9AE}" pid="3" name="ICV">
    <vt:lpwstr>41C6DD9FE30E4E8F966D70F94E9D7B9A_13</vt:lpwstr>
  </property>
  <property fmtid="{D5CDD505-2E9C-101B-9397-08002B2CF9AE}" pid="4" name="DocumentID">
    <vt:lpwstr>{72B791BB-2BEC-4544-A2D9-104DEABCDE8B}</vt:lpwstr>
  </property>
  <property fmtid="{D5CDD505-2E9C-101B-9397-08002B2CF9AE}" pid="5" name="DocumentName">
    <vt:lpwstr>红河州红十字会2025年度部门整体支出绩效单位自评报告</vt:lpwstr>
  </property>
</Properties>
</file>