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<sst xmlns="http://schemas.openxmlformats.org/spreadsheetml/2006/main" count="1043" uniqueCount="439">
  <si>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</si>
  <si>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</si>
  <si>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</si>
  <si>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</si>
  <si>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</si>
  <si>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</si>
  <si>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</si>
  <si>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</si>
  <si>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</si>
  <si>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</si>
  <si>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</si>
  <si>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</si>
  <si>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</si>
  <si>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</si>
  <si>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</si>
  <si>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</si>
  <si>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</si>
  <si>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</si>
  <si>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</si>
  <si>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</si>
  <si>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</si>
  <si>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</si>
  <si>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</si>
  <si>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</si>
  <si>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</si>
  <si>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</si>
  <si>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</si>
  <si>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</si>
  <si>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</si>
  <si>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</si>
  <si>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</si>
  <si>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</si>
  <si>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</si>
  <si>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</si>
  <si>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</si>
  <si>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</si>
  <si>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</si>
  <si>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</si>
  <si>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</si>
  <si>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</si>
  <si>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</si>
  <si>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</si>
  <si>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</si>
  <si>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</si>
  <si>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</si>
  <si>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</si>
  <si>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</si>
  <si>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</si>
  <si>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</si>
  <si>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</si>
  <si>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</si>
  <si>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</si>
  <si>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</si>
  <si>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</si>
  <si>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</si>
  <si>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</si>
  <si>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</si>
  <si>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</si>
  <si>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</si>
  <si>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</si>
  <si>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</si>
  <si>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</si>
  <si>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</si>
  <si>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</si>
  <si>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</si>
  <si>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</si>
  <si>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</si>
  <si>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</si>
  <si>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265001</t>
  </si>
  <si>
    <t>昆明市红十字会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</si>
  <si>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</si>
  <si>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</si>
  <si>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</si>
  <si>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</si>
  <si>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</si>
  <si>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</si>
  <si>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</si>
  <si>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</si>
  <si>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</si>
  <si>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</si>
  <si>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</si>
  <si>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</si>
  <si>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</si>
  <si>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</si>
  <si>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</si>
  <si>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</si>
  <si>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</si>
  <si>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</si>
  <si>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</si>
  <si>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</si>
  <si>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</si>
  <si>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</si>
  <si>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</si>
  <si>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</si>
  <si>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</si>
  <si>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</si>
  <si>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</si>
  <si>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</si>
  <si>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</si>
  <si>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</si>
  <si>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</si>
  <si>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</si>
  <si>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</si>
  <si>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</si>
  <si>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</si>
  <si>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</si>
  <si>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20816</t>
  </si>
  <si>
    <t>红十字事业</t>
  </si>
  <si>
    <t>2081601</t>
  </si>
  <si>
    <t>行政运行</t>
  </si>
  <si>
    <t>2081602</t>
  </si>
  <si>
    <t>一般行政管理事务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</si>
  <si>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</si>
  <si>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</si>
  <si>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</si>
  <si>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</si>
  <si>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</si>
  <si>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</si>
  <si>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</si>
  <si>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</si>
  <si>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</si>
  <si>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</si>
  <si>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</si>
  <si>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</si>
  <si>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</si>
  <si>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</si>
  <si>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</si>
  <si>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</si>
  <si>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</si>
  <si>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</si>
  <si>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</si>
  <si>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</si>
  <si>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</si>
  <si>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</si>
  <si>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</si>
  <si>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</si>
  <si>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</si>
  <si>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</si>
  <si>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</si>
  <si>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</si>
  <si>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</si>
  <si>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</si>
  <si>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</si>
  <si>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</si>
  <si>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</si>
  <si>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</si>
  <si>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</si>
  <si>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</si>
  <si>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</si>
  <si>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</si>
  <si>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</si>
  <si>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</si>
  <si>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</si>
  <si>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</si>
  <si>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</si>
  <si>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</si>
  <si>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</si>
  <si>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</si>
  <si>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</si>
  <si>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</si>
  <si>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</si>
  <si>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</si>
  <si>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</si>
  <si>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</si>
  <si>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</si>
  <si>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</si>
  <si>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</si>
  <si>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</si>
  <si>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</si>
  <si>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</si>
  <si>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</si>
  <si>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</si>
  <si>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</si>
  <si>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</si>
  <si>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</si>
  <si>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</si>
  <si>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</si>
  <si>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</si>
  <si>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</si>
  <si>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</si>
  <si>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</si>
  <si>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</si>
  <si>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</si>
  <si>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</si>
  <si>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</si>
  <si>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</si>
  <si>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</si>
  <si>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</si>
  <si>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</si>
  <si>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</si>
  <si>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</si>
  <si>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</si>
  <si>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530100210000000009289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</si>
  <si>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</si>
  <si>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</si>
  <si>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</si>
  <si>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</si>
  <si>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</si>
  <si>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</si>
  <si>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</si>
  <si>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530100210000000009290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</si>
  <si>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</si>
  <si>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</si>
  <si>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</si>
  <si>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</si>
  <si>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</si>
  <si>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</si>
  <si>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</si>
  <si>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</si>
  <si>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</si>
  <si>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</si>
  <si>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</si>
  <si>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30307</t>
  </si>
  <si>
    <t>医疗费补助</t>
  </si>
  <si>
    <t>530100210000000009291</t>
  </si>
  <si>
    <t>30113</t>
  </si>
  <si>
    <t>530100210000000009292</t>
  </si>
  <si>
    <t>对个人和家庭的补助</t>
  </si>
  <si>
    <t>30305</t>
  </si>
  <si>
    <t>生活补助</t>
  </si>
  <si>
    <t>530100210000000009293</t>
  </si>
  <si>
    <t>公车购置及运维费</t>
  </si>
  <si>
    <t>30231</t>
  </si>
  <si>
    <t>公务用车运行维护费</t>
  </si>
  <si>
    <t>530100210000000009294</t>
  </si>
  <si>
    <t>行政人员公务交通补贴</t>
  </si>
  <si>
    <t>30239</t>
  </si>
  <si>
    <t>其他交通费用</t>
  </si>
  <si>
    <t>530100210000000009295</t>
  </si>
  <si>
    <t>工会经费</t>
  </si>
  <si>
    <t>30228</t>
  </si>
  <si>
    <t>530100210000000009296</t>
  </si>
  <si>
    <t>一般公用经费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</si>
  <si>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</si>
  <si>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</si>
  <si>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</si>
  <si>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</si>
  <si>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</si>
  <si>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</si>
  <si>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</si>
  <si>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</si>
  <si>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</si>
  <si>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</si>
  <si>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</si>
  <si>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</si>
  <si>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</si>
  <si>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</si>
  <si>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30299</t>
  </si>
  <si>
    <t>其他商品和服务支出</t>
  </si>
  <si>
    <t>530100210000000018875</t>
  </si>
  <si>
    <t>30217</t>
  </si>
  <si>
    <t>530100231100001406189</t>
  </si>
  <si>
    <t>行政人员奖金</t>
  </si>
  <si>
    <t>预算05-1表</t>
  </si>
  <si>
    <t>项目分类</t>
  </si>
  <si>
    <t>项目单位</t>
  </si>
  <si>
    <t>本年拨款</t>
  </si>
  <si>
    <t>其中：本次下达</t>
  </si>
  <si>
    <t>专项业务类</t>
  </si>
  <si>
    <t>530100200000000003170</t>
  </si>
  <si>
    <t>财务审计及法律服务专项经费</t>
  </si>
  <si>
    <t>530100231100001635919</t>
  </si>
  <si>
    <t>造血干细胞宣传动员血样采集经费</t>
  </si>
  <si>
    <t>30227</t>
  </si>
  <si>
    <t>委托业务费</t>
  </si>
  <si>
    <t>530100261100005263885</t>
  </si>
  <si>
    <t>人体器官捐献者家属慰问经费</t>
  </si>
  <si>
    <t>事业发展类</t>
  </si>
  <si>
    <t>530100231100001213535</t>
  </si>
  <si>
    <t>昆明市红十字会临聘人员补助经费</t>
  </si>
  <si>
    <t>30226</t>
  </si>
  <si>
    <t>劳务费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</si>
  <si>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</si>
  <si>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</si>
  <si>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</si>
  <si>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</si>
  <si>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</si>
  <si>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</si>
  <si>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</si>
  <si>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</si>
  <si>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</si>
  <si>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</si>
  <si>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</si>
  <si>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外聘人员4人，协助进行人道救助管理、组织志愿服务及办公室工作。</t>
  </si>
  <si>
    <t>产出指标</t>
  </si>
  <si>
    <t>数量指标</t>
  </si>
  <si>
    <t>聘用人员数量</t>
  </si>
  <si>
    <t>=</t>
  </si>
  <si>
    <t>人</t>
  </si>
  <si>
    <t>定量指标</t>
  </si>
  <si>
    <t>反映聘用人员数量</t>
  </si>
  <si>
    <t>质量指标</t>
  </si>
  <si>
    <t>平时考核均为称职以上</t>
  </si>
  <si>
    <t>&gt;=</t>
  </si>
  <si>
    <t>次</t>
  </si>
  <si>
    <t>反映每年度平时考核情况，</t>
  </si>
  <si>
    <t>聘用人员工资完成度</t>
  </si>
  <si>
    <t>95%</t>
  </si>
  <si>
    <t>%</t>
  </si>
  <si>
    <t>反映聘用人员工作完成情况</t>
  </si>
  <si>
    <t>时效指标</t>
  </si>
  <si>
    <t>项目持续时间</t>
  </si>
  <si>
    <t>年</t>
  </si>
  <si>
    <t>反映项目持续时间</t>
  </si>
  <si>
    <t>效益指标</t>
  </si>
  <si>
    <t>社会效益</t>
  </si>
  <si>
    <t>就业人数</t>
  </si>
  <si>
    <t>反映聘用人员解决就业的数量</t>
  </si>
  <si>
    <t>可持续影响</t>
  </si>
  <si>
    <t>工作延续性</t>
  </si>
  <si>
    <t>85%</t>
  </si>
  <si>
    <t>反映聘用人员对工作持续保障的影响</t>
  </si>
  <si>
    <t>满意度指标</t>
  </si>
  <si>
    <t>服务对象满意度</t>
  </si>
  <si>
    <t>单位人员满意度</t>
  </si>
  <si>
    <t>反映聘用人员到岗后单位人员满意度</t>
  </si>
  <si>
    <t>通过慰问补贴形式，向2024年度昆明市人体器官捐献者家庭致以社会敬意与抚慰。项目将为每位捐献者核定1000元标准，专项用于向2024年度昆明市人体器官捐献者家庭发放慰问补贴、经费由昆明市各移植医院根据昆明市2024年度实际捐献案例进行审核划拨，并由市红十字会完成慰问补贴发放，确保补贴妥善送达家属手中。此举旨在将人道关怀具体化，切实慰藉捐献者家庭，并弘扬捐献者的大爱精神。</t>
  </si>
  <si>
    <t>慰问捐献者家属（户）</t>
  </si>
  <si>
    <t>16</t>
  </si>
  <si>
    <t>人(户)</t>
  </si>
  <si>
    <t>慰问捐献者家属（户）大于等于16户</t>
  </si>
  <si>
    <t>慰问对象资格审核准确率</t>
  </si>
  <si>
    <t>100</t>
  </si>
  <si>
    <t>经审核，符合慰问条件的人数占慰问总人数的比例</t>
  </si>
  <si>
    <t>发放时效性</t>
  </si>
  <si>
    <t>&lt;=</t>
  </si>
  <si>
    <t>2026年12月31日</t>
  </si>
  <si>
    <t>年-月-日</t>
  </si>
  <si>
    <t>在规定时间内完成补贴发放的案例占总案例数的比例</t>
  </si>
  <si>
    <t>三级红会协作度</t>
  </si>
  <si>
    <t>95</t>
  </si>
  <si>
    <t>各级红会对该项目执行流程与意义的认可和配合程度</t>
  </si>
  <si>
    <t>捐献者家属满意度</t>
  </si>
  <si>
    <t>获得慰问补贴的捐献者家属对关怀形式的认可与配合程度。</t>
  </si>
  <si>
    <t>聘请会计师事务所对2025年度财务收支及募捐款物情况进行审计，出具审计报告；
聘请法律顾问提供法律服务，合同周期为一年。
开展昆明市红十字会“官方网站、微信监管服务”，请专业机构对红十字会网站、微信进行监测服务和信息处置服务。</t>
  </si>
  <si>
    <t>年度财务审计报告出具份数</t>
  </si>
  <si>
    <t>3份</t>
  </si>
  <si>
    <t>份</t>
  </si>
  <si>
    <t>审计报告出具份数</t>
  </si>
  <si>
    <t>法律顾问服务次数</t>
  </si>
  <si>
    <t xml:space="preserve">  网站、微信监管服务</t>
  </si>
  <si>
    <t>1.0</t>
  </si>
  <si>
    <t>个</t>
  </si>
  <si>
    <t>对网站、微信进行监测服务和信息处置服务。</t>
  </si>
  <si>
    <t>第三方审计次数</t>
  </si>
  <si>
    <t>反映年度审计的次数</t>
  </si>
  <si>
    <t>法律服务质量</t>
  </si>
  <si>
    <t>及时给予合理合法的建议</t>
  </si>
  <si>
    <t>定性指标</t>
  </si>
  <si>
    <t>反映提供的法律服务质量</t>
  </si>
  <si>
    <t>审计发现问题整改率</t>
  </si>
  <si>
    <t>审计过程发现问题整改率</t>
  </si>
  <si>
    <t>法律顾问服务覆盖率</t>
  </si>
  <si>
    <t>90</t>
  </si>
  <si>
    <t>法律顾问服务覆盖率=服务次数/应当咨询次数</t>
  </si>
  <si>
    <t>项目内服务对象满意度</t>
  </si>
  <si>
    <t>在全市范围内动员志愿者捐献造血干细胞人数全年不少于400人，采血抽样按照不超过60元/人进行补贴。</t>
  </si>
  <si>
    <t>造血干细胞志愿捐献入库数</t>
  </si>
  <si>
    <t>400</t>
  </si>
  <si>
    <t>人次</t>
  </si>
  <si>
    <t>反映造血干细胞志愿捐献入库数</t>
  </si>
  <si>
    <t>完成入库率</t>
  </si>
  <si>
    <t>反映采样入库准确率</t>
  </si>
  <si>
    <t>项目完成时间</t>
  </si>
  <si>
    <t>1.00</t>
  </si>
  <si>
    <t>反映项目完成时限</t>
  </si>
  <si>
    <t>捐献人员满意度</t>
  </si>
  <si>
    <t>反映捐献人员满意度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</si>
  <si>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</si>
  <si>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</si>
  <si>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</si>
  <si>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</si>
  <si>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</si>
  <si>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</si>
  <si>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</si>
  <si>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</si>
  <si>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</si>
  <si>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</si>
  <si>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</si>
  <si>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</si>
  <si>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</si>
  <si>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</si>
  <si>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</si>
  <si>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公务用车维护保养</t>
  </si>
  <si>
    <t>车辆维修和保养服务</t>
  </si>
  <si>
    <t>元</t>
  </si>
  <si>
    <t>公务用车保险费</t>
  </si>
  <si>
    <t>机动车保险服务</t>
  </si>
  <si>
    <t>项</t>
  </si>
  <si>
    <t>复印纸采购</t>
  </si>
  <si>
    <t>复印纸</t>
  </si>
  <si>
    <t>批</t>
  </si>
  <si>
    <t>材料印刷服务</t>
  </si>
  <si>
    <t>公文用纸、资料汇编、信封印刷服务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</si>
  <si>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</si>
  <si>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</si>
  <si>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</si>
  <si>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</si>
  <si>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</si>
  <si>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</si>
  <si>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</si>
  <si>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</si>
  <si>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</si>
  <si>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</si>
  <si>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</si>
  <si>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</si>
  <si>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</si>
  <si>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</si>
  <si>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</si>
  <si>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</si>
  <si>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</si>
  <si>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</si>
  <si>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</si>
  <si>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</si>
  <si>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</si>
  <si>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</si>
  <si>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</si>
  <si>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</si>
  <si>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</si>
  <si>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</si>
  <si>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</si>
  <si>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</si>
  <si>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</si>
  <si>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</si>
  <si>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</si>
  <si>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</si>
  <si>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</si>
  <si>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</si>
  <si>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</si>
  <si>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</si>
  <si>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</si>
  <si>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</si>
  <si>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</si>
  <si>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</si>
  <si>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</si>
  <si>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311 专项业务类</t>
  </si>
  <si>
    <t>本级</t>
  </si>
  <si>
    <t>313 事业发展类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</si>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</sst>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.00;-#,##0.00;;@"/>
    <numFmt numFmtId="177" formatCode="#,##0;-#,##0;;@"/>
    <numFmt numFmtId="178" formatCode="HH:mm:ss"/>
    <numFmt numFmtId="179" formatCode="yyyy-MM-dd"/>
    <numFmt numFmtId="180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6" fontId="1" fillId="0" borderId="2">
      <alignment horizontal="right" vertical="center"/>
    </xf>
    <xf numFmtId="49" fontId="1" fillId="0" borderId="2">
      <alignment horizontal="left" vertical="center" wrapText="1"/>
    </xf>
    <xf numFmtId="178" fontId="1" fillId="0" borderId="2">
      <alignment horizontal="right" vertical="center"/>
    </xf>
    <xf numFmtId="179" fontId="1" fillId="0" borderId="2">
      <alignment horizontal="right" vertical="center"/>
    </xf>
    <xf numFmtId="180" fontId="1" fillId="0" borderId="2">
      <alignment horizontal="right" vertical="center"/>
    </xf>
    <xf numFmtId="10" fontId="1" fillId="0" borderId="2">
      <alignment horizontal="right" vertical="center"/>
    </xf>
    <xf numFmtId="177" fontId="1" fillId="0" borderId="2">
      <alignment horizontal="right" vertical="center"/>
    </xf>
  </cellStyleXfs>
  <cellXfs count="209">
    <xf numFmtId="0" fontId="0" fillId="0" borderId="1" xfId="0" applyFont="1" applyBorder="1" quotePrefix="0"/>
    <xf numFmtId="176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8" fontId="1" fillId="0" borderId="2" xfId="3" applyFont="1" applyBorder="1" applyNumberFormat="1">
      <alignment horizontal="right" vertical="center"/>
    </xf>
    <xf numFmtId="179" fontId="1" fillId="0" borderId="2" xfId="4" applyFont="1" applyBorder="1" applyNumberFormat="1">
      <alignment horizontal="right" vertical="center"/>
    </xf>
    <xf numFmtId="180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7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6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6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7" fontId="7" fillId="0" borderId="2" xfId="7" applyFont="1" applyBorder="1" applyNumberFormat="1" quotePrefix="0">
      <alignment horizontal="center" vertical="center"/>
    </xf>
    <xf numFmtId="177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 indent="1"/>
      <protection locked="0"/>
    </xf>
    <xf numFmtId="0" fontId="3" fillId="0" borderId="10" xfId="0" applyFont="1" applyBorder="1" quotePrefix="0">
      <alignment horizontal="left" vertical="center" indent="2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10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8F810B1-7517-EBAB-2253-3CF50EE37AAE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7.50390625" customHeight="1" defaultRowHeight="12.75"/>
  <cols>
    <col min="1" max="4" width="35.87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"单位名称："&amp;"昆明市红十字会"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4434373.08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>
        <v>77260</v>
      </c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3898023.08</v>
      </c>
    </row>
    <row customHeight="1" ht="17.25">
      <c r="A14" s="16" t="s">
        <v>23</v>
      </c>
      <c r="B14" s="17"/>
      <c r="C14" s="19" t="s">
        <v>24</v>
      </c>
      <c r="D14" s="17">
        <v>314610</v>
      </c>
    </row>
    <row customHeight="1" ht="17.25">
      <c r="A15" s="16" t="s">
        <v>25</v>
      </c>
      <c r="B15" s="17">
        <v>77260</v>
      </c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299000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4511633.08</v>
      </c>
      <c r="C32" s="21" t="s">
        <v>44</v>
      </c>
      <c r="D32" s="17">
        <v>4511633.08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4511633.08</v>
      </c>
      <c r="C36" s="22" t="s">
        <v>50</v>
      </c>
      <c r="D36" s="17">
        <v>4511633.08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34F992C-CD84-5552-66CD-11FEB6045BC3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8.00390625" customHeight="1" defaultRowHeight="14.25"/>
  <cols>
    <col min="1" max="1" width="28.125" customWidth="1"/>
    <col min="2" max="2" width="18.125" customWidth="1"/>
    <col min="3" max="3" width="28.125" customWidth="1"/>
    <col min="4" max="4" width="24.25390625" customWidth="1"/>
    <col min="5" max="6" width="32.125" customWidth="1"/>
  </cols>
  <sheetData>
    <row customHeight="1" ht="12">
      <c r="A1" s="140">
        <v>1</v>
      </c>
      <c r="B1" s="141">
        <v>0</v>
      </c>
      <c r="C1" s="140">
        <v>1</v>
      </c>
      <c r="D1" s="69"/>
      <c r="E1" s="69"/>
      <c r="F1" s="126" t="s">
        <v>368</v>
      </c>
    </row>
    <row customHeight="1" ht="42">
      <c r="A2" s="142">
        <f>"2026"&amp;"年部门政府性基金预算支出预算表"</f>
      </c>
      <c r="B2" s="143" t="s">
        <v>369</v>
      </c>
      <c r="C2" s="144"/>
      <c r="D2" s="67"/>
      <c r="E2" s="67"/>
      <c r="F2" s="67"/>
    </row>
    <row customHeight="1" ht="13.5">
      <c r="A3" s="68">
        <f>"单位名称："&amp;"昆明市红十字会"</f>
      </c>
      <c r="B3" s="68" t="s">
        <v>370</v>
      </c>
      <c r="C3" s="140"/>
      <c r="D3" s="69"/>
      <c r="E3" s="69"/>
      <c r="F3" s="126" t="s">
        <v>1</v>
      </c>
    </row>
    <row customHeight="1" ht="19.5">
      <c r="A4" s="72" t="s">
        <v>175</v>
      </c>
      <c r="B4" s="145" t="s">
        <v>71</v>
      </c>
      <c r="C4" s="72" t="s">
        <v>72</v>
      </c>
      <c r="D4" s="111" t="s">
        <v>371</v>
      </c>
      <c r="E4" s="74"/>
      <c r="F4" s="75"/>
    </row>
    <row customHeight="1" ht="18.75">
      <c r="A5" s="110"/>
      <c r="B5" s="146"/>
      <c r="C5" s="110"/>
      <c r="D5" s="147" t="s">
        <v>54</v>
      </c>
      <c r="E5" s="111" t="s">
        <v>74</v>
      </c>
      <c r="F5" s="147" t="s">
        <v>75</v>
      </c>
    </row>
    <row customHeight="1" ht="18.75">
      <c r="A6" s="137">
        <v>1</v>
      </c>
      <c r="B6" s="148" t="s">
        <v>82</v>
      </c>
      <c r="C6" s="137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166</v>
      </c>
      <c r="B9" s="27" t="s">
        <v>166</v>
      </c>
      <c r="C9" s="149" t="s">
        <v>166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B7CA371-BC8D-95C2-FD84-262831C9A0D4}" mc:Ignorable="x14ac xr xr2 xr3">
  <sheetPr>
    <outlinePr summaryRight="0"/>
    <pageSetUpPr fitToPage="1"/>
  </sheetPr>
  <dimension ref="A1:Q14"/>
  <sheetViews>
    <sheetView topLeftCell="A1" showZeros="0" workbookViewId="0"/>
  </sheetViews>
  <sheetFormatPr defaultColWidth="8.00390625" customHeight="1" defaultRowHeight="14.25"/>
  <cols>
    <col min="1" max="1" width="28.50390625" customWidth="1"/>
    <col min="2" max="2" width="19.00390625" customWidth="1"/>
    <col min="3" max="3" width="30.875" customWidth="1"/>
    <col min="4" max="4" width="6.75390625" customWidth="1"/>
    <col min="5" max="5" width="9.75390625" customWidth="1"/>
    <col min="6" max="6" width="11.625" customWidth="1"/>
    <col min="7" max="16" width="17.50390625" customWidth="1"/>
    <col min="17" max="17" width="17.375" customWidth="1"/>
  </cols>
  <sheetData>
    <row customHeight="1" ht="15.75">
      <c r="P1" s="99"/>
      <c r="Q1" s="99" t="s">
        <v>372</v>
      </c>
    </row>
    <row customHeight="1" ht="41.25">
      <c r="A2" s="150">
        <f>"2026"&amp;"年部门政府采购预算表"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0"/>
      <c r="L2" s="101"/>
      <c r="M2" s="101"/>
      <c r="N2" s="100"/>
      <c r="O2" s="101"/>
      <c r="P2" s="100"/>
      <c r="Q2" s="100"/>
    </row>
    <row customHeight="1" ht="18.75">
      <c r="A3" s="89">
        <f>"单位名称："&amp;"昆明市红十字会"</f>
      </c>
      <c r="B3" s="104"/>
      <c r="C3" s="104"/>
      <c r="D3" s="104"/>
      <c r="E3" s="104"/>
      <c r="F3" s="104"/>
      <c r="G3" s="104"/>
      <c r="H3" s="104"/>
      <c r="I3" s="104"/>
      <c r="J3" s="104"/>
      <c r="P3" s="151"/>
      <c r="Q3" s="126" t="s">
        <v>1</v>
      </c>
    </row>
    <row customHeight="1" ht="15.75">
      <c r="A4" s="127" t="s">
        <v>373</v>
      </c>
      <c r="B4" s="152" t="s">
        <v>374</v>
      </c>
      <c r="C4" s="152" t="s">
        <v>375</v>
      </c>
      <c r="D4" s="152" t="s">
        <v>376</v>
      </c>
      <c r="E4" s="152" t="s">
        <v>377</v>
      </c>
      <c r="F4" s="152" t="s">
        <v>378</v>
      </c>
      <c r="G4" s="153" t="s">
        <v>182</v>
      </c>
      <c r="H4" s="153"/>
      <c r="I4" s="153"/>
      <c r="J4" s="153"/>
      <c r="K4" s="107"/>
      <c r="L4" s="153"/>
      <c r="M4" s="153"/>
      <c r="N4" s="106"/>
      <c r="O4" s="153"/>
      <c r="P4" s="107"/>
      <c r="Q4" s="108"/>
    </row>
    <row customHeight="1" ht="17.25">
      <c r="A5" s="129"/>
      <c r="B5" s="154"/>
      <c r="C5" s="154"/>
      <c r="D5" s="154"/>
      <c r="E5" s="154"/>
      <c r="F5" s="154"/>
      <c r="G5" s="154" t="s">
        <v>54</v>
      </c>
      <c r="H5" s="154" t="s">
        <v>57</v>
      </c>
      <c r="I5" s="154" t="s">
        <v>379</v>
      </c>
      <c r="J5" s="154" t="s">
        <v>380</v>
      </c>
      <c r="K5" s="155" t="s">
        <v>381</v>
      </c>
      <c r="L5" s="156" t="s">
        <v>382</v>
      </c>
      <c r="M5" s="156"/>
      <c r="N5" s="157"/>
      <c r="O5" s="156"/>
      <c r="P5" s="158"/>
      <c r="Q5" s="159"/>
    </row>
    <row customHeight="1" ht="54">
      <c r="A6" s="132"/>
      <c r="B6" s="160"/>
      <c r="C6" s="160"/>
      <c r="D6" s="160"/>
      <c r="E6" s="160"/>
      <c r="F6" s="160"/>
      <c r="G6" s="160"/>
      <c r="H6" s="160" t="s">
        <v>56</v>
      </c>
      <c r="I6" s="160"/>
      <c r="J6" s="160"/>
      <c r="K6" s="161"/>
      <c r="L6" s="160" t="s">
        <v>56</v>
      </c>
      <c r="M6" s="160" t="s">
        <v>63</v>
      </c>
      <c r="N6" s="159" t="s">
        <v>64</v>
      </c>
      <c r="O6" s="160" t="s">
        <v>65</v>
      </c>
      <c r="P6" s="161" t="s">
        <v>66</v>
      </c>
      <c r="Q6" s="159" t="s">
        <v>67</v>
      </c>
    </row>
    <row customHeight="1" ht="18">
      <c r="A7" s="162">
        <v>1</v>
      </c>
      <c r="B7" s="163">
        <v>2</v>
      </c>
      <c r="C7" s="162">
        <v>3</v>
      </c>
      <c r="D7" s="162">
        <v>4</v>
      </c>
      <c r="E7" s="163">
        <v>5</v>
      </c>
      <c r="F7" s="162">
        <v>6</v>
      </c>
      <c r="G7" s="162">
        <v>7</v>
      </c>
      <c r="H7" s="163">
        <v>8</v>
      </c>
      <c r="I7" s="162">
        <v>9</v>
      </c>
      <c r="J7" s="162">
        <v>10</v>
      </c>
      <c r="K7" s="163">
        <v>11</v>
      </c>
      <c r="L7" s="162">
        <v>12</v>
      </c>
      <c r="M7" s="162">
        <v>13</v>
      </c>
      <c r="N7" s="163">
        <v>14</v>
      </c>
      <c r="O7" s="162">
        <v>15</v>
      </c>
      <c r="P7" s="162">
        <v>16</v>
      </c>
      <c r="Q7" s="163">
        <v>17</v>
      </c>
    </row>
    <row customHeight="1" ht="21">
      <c r="A8" s="164" t="s">
        <v>69</v>
      </c>
      <c r="B8" s="165"/>
      <c r="C8" s="165"/>
      <c r="D8" s="165"/>
      <c r="E8" s="166"/>
      <c r="F8" s="17">
        <v>19600</v>
      </c>
      <c r="G8" s="17">
        <v>19600</v>
      </c>
      <c r="H8" s="17">
        <v>19600</v>
      </c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7" t="s">
        <v>69</v>
      </c>
      <c r="B9" s="165"/>
      <c r="C9" s="165"/>
      <c r="D9" s="165"/>
      <c r="E9" s="166"/>
      <c r="F9" s="17">
        <v>19600</v>
      </c>
      <c r="G9" s="17">
        <v>19600</v>
      </c>
      <c r="H9" s="17">
        <v>19600</v>
      </c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8" t="s">
        <v>221</v>
      </c>
      <c r="B10" s="165" t="s">
        <v>383</v>
      </c>
      <c r="C10" s="165" t="s">
        <v>384</v>
      </c>
      <c r="D10" s="165" t="s">
        <v>385</v>
      </c>
      <c r="E10" s="166">
        <v>1</v>
      </c>
      <c r="F10" s="17">
        <v>12000</v>
      </c>
      <c r="G10" s="17">
        <v>12000</v>
      </c>
      <c r="H10" s="17">
        <v>12000</v>
      </c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8" t="s">
        <v>221</v>
      </c>
      <c r="B11" s="165" t="s">
        <v>386</v>
      </c>
      <c r="C11" s="165" t="s">
        <v>387</v>
      </c>
      <c r="D11" s="165" t="s">
        <v>388</v>
      </c>
      <c r="E11" s="166">
        <v>1</v>
      </c>
      <c r="F11" s="17">
        <v>3600</v>
      </c>
      <c r="G11" s="17">
        <v>3600</v>
      </c>
      <c r="H11" s="17">
        <v>3600</v>
      </c>
      <c r="I11" s="17"/>
      <c r="J11" s="17"/>
      <c r="K11" s="17"/>
      <c r="L11" s="17"/>
      <c r="M11" s="17"/>
      <c r="N11" s="17"/>
      <c r="O11" s="17"/>
      <c r="P11" s="17"/>
      <c r="Q11" s="17"/>
    </row>
    <row customHeight="1" ht="21">
      <c r="A12" s="168" t="s">
        <v>232</v>
      </c>
      <c r="B12" s="165" t="s">
        <v>389</v>
      </c>
      <c r="C12" s="165" t="s">
        <v>390</v>
      </c>
      <c r="D12" s="165" t="s">
        <v>391</v>
      </c>
      <c r="E12" s="166">
        <v>1</v>
      </c>
      <c r="F12" s="17">
        <v>3000</v>
      </c>
      <c r="G12" s="17">
        <v>3000</v>
      </c>
      <c r="H12" s="17">
        <v>3000</v>
      </c>
      <c r="I12" s="17"/>
      <c r="J12" s="17"/>
      <c r="K12" s="17"/>
      <c r="L12" s="17"/>
      <c r="M12" s="17"/>
      <c r="N12" s="17"/>
      <c r="O12" s="17"/>
      <c r="P12" s="17"/>
      <c r="Q12" s="17"/>
    </row>
    <row customHeight="1" ht="21">
      <c r="A13" s="168" t="s">
        <v>232</v>
      </c>
      <c r="B13" s="165" t="s">
        <v>392</v>
      </c>
      <c r="C13" s="165" t="s">
        <v>393</v>
      </c>
      <c r="D13" s="165" t="s">
        <v>391</v>
      </c>
      <c r="E13" s="166">
        <v>1</v>
      </c>
      <c r="F13" s="17">
        <v>1000</v>
      </c>
      <c r="G13" s="17">
        <v>1000</v>
      </c>
      <c r="H13" s="17">
        <v>1000</v>
      </c>
      <c r="I13" s="17"/>
      <c r="J13" s="17"/>
      <c r="K13" s="17"/>
      <c r="L13" s="17"/>
      <c r="M13" s="17"/>
      <c r="N13" s="17"/>
      <c r="O13" s="17"/>
      <c r="P13" s="17"/>
      <c r="Q13" s="17"/>
    </row>
    <row customHeight="1" ht="21">
      <c r="A14" s="169" t="s">
        <v>166</v>
      </c>
      <c r="B14" s="170"/>
      <c r="C14" s="170"/>
      <c r="D14" s="170"/>
      <c r="E14" s="36"/>
      <c r="F14" s="17">
        <v>19600</v>
      </c>
      <c r="G14" s="17">
        <v>19600</v>
      </c>
      <c r="H14" s="17">
        <v>19600</v>
      </c>
      <c r="I14" s="17"/>
      <c r="J14" s="17"/>
      <c r="K14" s="17"/>
      <c r="L14" s="17"/>
      <c r="M14" s="17"/>
      <c r="N14" s="17"/>
      <c r="O14" s="17"/>
      <c r="P14" s="17"/>
      <c r="Q14" s="17"/>
    </row>
  </sheetData>
  <mergeCells count="16">
    <mergeCell ref="A14:E14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14155C8-95CD-C04F-A5B5-8BE199628185}" mc:Ignorable="x14ac xr xr2 xr3">
  <sheetPr>
    <outlinePr summaryRight="0"/>
    <pageSetUpPr fitToPage="1"/>
  </sheetPr>
  <dimension ref="A1:N11"/>
  <sheetViews>
    <sheetView topLeftCell="A1" showZeros="0" workbookViewId="0"/>
  </sheetViews>
  <sheetFormatPr defaultColWidth="8.00390625" customHeight="1" defaultRowHeight="14.25"/>
  <cols>
    <col min="1" max="3" width="34.25390625" customWidth="1"/>
    <col min="4" max="12" width="17.875" customWidth="1"/>
    <col min="13" max="14" width="17.75390625" customWidth="1"/>
  </cols>
  <sheetData>
    <row customHeight="1" ht="16.5">
      <c r="A1" s="171"/>
      <c r="B1" s="98"/>
      <c r="C1" s="98"/>
      <c r="D1" s="171"/>
      <c r="E1" s="171"/>
      <c r="F1" s="171"/>
      <c r="G1" s="171"/>
      <c r="H1" s="172"/>
      <c r="I1" s="171"/>
      <c r="J1" s="171"/>
      <c r="K1" s="98"/>
      <c r="L1" s="171"/>
      <c r="M1" s="173"/>
      <c r="N1" s="173" t="s">
        <v>394</v>
      </c>
    </row>
    <row customHeight="1" ht="41.25">
      <c r="A2" s="174">
        <f>"2026"&amp;"年部门政府购买服务预算表"</f>
      </c>
      <c r="B2" s="100"/>
      <c r="C2" s="100"/>
      <c r="D2" s="175"/>
      <c r="E2" s="175"/>
      <c r="F2" s="175"/>
      <c r="G2" s="175"/>
      <c r="H2" s="176"/>
      <c r="I2" s="175"/>
      <c r="J2" s="175"/>
      <c r="K2" s="100"/>
      <c r="L2" s="175"/>
      <c r="M2" s="176"/>
      <c r="N2" s="100"/>
    </row>
    <row customHeight="1" ht="22.5">
      <c r="A3" s="177">
        <f>"单位名称："&amp;"昆明市红十字会"</f>
      </c>
      <c r="B3" s="103"/>
      <c r="C3" s="103"/>
      <c r="D3" s="178"/>
      <c r="E3" s="178"/>
      <c r="F3" s="178"/>
      <c r="G3" s="178"/>
      <c r="H3" s="172"/>
      <c r="I3" s="171"/>
      <c r="J3" s="171"/>
      <c r="K3" s="98"/>
      <c r="L3" s="171"/>
      <c r="M3" s="179"/>
      <c r="N3" s="173" t="s">
        <v>1</v>
      </c>
    </row>
    <row customHeight="1" ht="24">
      <c r="A4" s="127" t="s">
        <v>373</v>
      </c>
      <c r="B4" s="180" t="s">
        <v>395</v>
      </c>
      <c r="C4" s="180" t="s">
        <v>396</v>
      </c>
      <c r="D4" s="153" t="s">
        <v>182</v>
      </c>
      <c r="E4" s="153"/>
      <c r="F4" s="153"/>
      <c r="G4" s="153"/>
      <c r="H4" s="107"/>
      <c r="I4" s="153"/>
      <c r="J4" s="153"/>
      <c r="K4" s="106"/>
      <c r="L4" s="153"/>
      <c r="M4" s="107"/>
      <c r="N4" s="108"/>
    </row>
    <row customHeight="1" ht="24">
      <c r="A5" s="129"/>
      <c r="B5" s="181"/>
      <c r="C5" s="181"/>
      <c r="D5" s="154" t="s">
        <v>54</v>
      </c>
      <c r="E5" s="154" t="s">
        <v>57</v>
      </c>
      <c r="F5" s="154" t="s">
        <v>379</v>
      </c>
      <c r="G5" s="154" t="s">
        <v>380</v>
      </c>
      <c r="H5" s="155" t="s">
        <v>381</v>
      </c>
      <c r="I5" s="156" t="s">
        <v>382</v>
      </c>
      <c r="J5" s="156"/>
      <c r="K5" s="157"/>
      <c r="L5" s="156"/>
      <c r="M5" s="158"/>
      <c r="N5" s="159"/>
    </row>
    <row customHeight="1" ht="54">
      <c r="A6" s="132"/>
      <c r="B6" s="159"/>
      <c r="C6" s="159"/>
      <c r="D6" s="160"/>
      <c r="E6" s="160" t="s">
        <v>56</v>
      </c>
      <c r="F6" s="160"/>
      <c r="G6" s="160"/>
      <c r="H6" s="161"/>
      <c r="I6" s="160" t="s">
        <v>56</v>
      </c>
      <c r="J6" s="160" t="s">
        <v>63</v>
      </c>
      <c r="K6" s="159" t="s">
        <v>64</v>
      </c>
      <c r="L6" s="160" t="s">
        <v>65</v>
      </c>
      <c r="M6" s="161" t="s">
        <v>66</v>
      </c>
      <c r="N6" s="159" t="s">
        <v>67</v>
      </c>
    </row>
    <row customHeight="1" ht="17.25">
      <c r="A7" s="78">
        <v>1</v>
      </c>
      <c r="B7" s="78">
        <v>2</v>
      </c>
      <c r="C7" s="78">
        <v>3</v>
      </c>
      <c r="D7" s="78">
        <v>4</v>
      </c>
      <c r="E7" s="78">
        <v>5</v>
      </c>
      <c r="F7" s="78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</row>
    <row customHeight="1" ht="21">
      <c r="A8" s="164"/>
      <c r="B8" s="182"/>
      <c r="C8" s="182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82"/>
      <c r="B9" s="182"/>
      <c r="C9" s="182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82"/>
      <c r="B10" s="182"/>
      <c r="C10" s="182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9" t="s">
        <v>166</v>
      </c>
      <c r="B11" s="183"/>
      <c r="C11" s="183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</row>
  </sheetData>
  <mergeCells count="13">
    <mergeCell ref="A11:C11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4A307A6-F568-EF78-3AB1-CE5CAD1234F5}" mc:Ignorable="x14ac xr xr2 xr3">
  <sheetPr>
    <outlinePr summaryRight="0"/>
    <pageSetUpPr fitToPage="1"/>
  </sheetPr>
  <dimension ref="A1:Y8"/>
  <sheetViews>
    <sheetView topLeftCell="D1" showZeros="0" workbookViewId="0"/>
  </sheetViews>
  <sheetFormatPr defaultColWidth="8.00390625" customHeight="1" defaultRowHeight="14.25"/>
  <cols>
    <col min="1" max="1" width="33.00390625" customWidth="1"/>
    <col min="2" max="25" width="17.50390625" customWidth="1"/>
  </cols>
  <sheetData>
    <row customHeight="1" ht="17.25">
      <c r="D1" s="66"/>
      <c r="W1" s="99"/>
      <c r="X1" s="99"/>
      <c r="Y1" s="99" t="s">
        <v>397</v>
      </c>
    </row>
    <row customHeight="1" ht="41.25">
      <c r="A2" s="150">
        <f>"2026"&amp;"年市对下转移支付预算表"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</row>
    <row customHeight="1" ht="18">
      <c r="A3" s="177">
        <f>"单位名称："&amp;"昆明市红十字会"</f>
      </c>
      <c r="B3" s="178"/>
      <c r="C3" s="178"/>
      <c r="D3" s="184"/>
      <c r="E3" s="171"/>
      <c r="F3" s="171"/>
      <c r="G3" s="171"/>
      <c r="H3" s="171"/>
      <c r="I3" s="171"/>
      <c r="W3" s="151"/>
      <c r="X3" s="151"/>
      <c r="Y3" s="151" t="s">
        <v>1</v>
      </c>
    </row>
    <row customHeight="1" ht="19.5">
      <c r="A4" s="128" t="s">
        <v>398</v>
      </c>
      <c r="B4" s="111" t="s">
        <v>182</v>
      </c>
      <c r="C4" s="74"/>
      <c r="D4" s="74"/>
      <c r="E4" s="111" t="s">
        <v>399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6"/>
      <c r="X4" s="108"/>
      <c r="Y4" s="108"/>
    </row>
    <row customHeight="1" ht="40.5">
      <c r="A5" s="78"/>
      <c r="B5" s="113" t="s">
        <v>54</v>
      </c>
      <c r="C5" s="127" t="s">
        <v>57</v>
      </c>
      <c r="D5" s="185" t="s">
        <v>379</v>
      </c>
      <c r="E5" s="92" t="s">
        <v>400</v>
      </c>
      <c r="F5" s="92" t="s">
        <v>401</v>
      </c>
      <c r="G5" s="92" t="s">
        <v>402</v>
      </c>
      <c r="H5" s="92" t="s">
        <v>403</v>
      </c>
      <c r="I5" s="92" t="s">
        <v>404</v>
      </c>
      <c r="J5" s="92" t="s">
        <v>405</v>
      </c>
      <c r="K5" s="92" t="s">
        <v>406</v>
      </c>
      <c r="L5" s="92" t="s">
        <v>407</v>
      </c>
      <c r="M5" s="92" t="s">
        <v>408</v>
      </c>
      <c r="N5" s="92" t="s">
        <v>409</v>
      </c>
      <c r="O5" s="92" t="s">
        <v>410</v>
      </c>
      <c r="P5" s="92" t="s">
        <v>411</v>
      </c>
      <c r="Q5" s="92" t="s">
        <v>412</v>
      </c>
      <c r="R5" s="92" t="s">
        <v>413</v>
      </c>
      <c r="S5" s="92" t="s">
        <v>414</v>
      </c>
      <c r="T5" s="92" t="s">
        <v>415</v>
      </c>
      <c r="U5" s="92" t="s">
        <v>416</v>
      </c>
      <c r="V5" s="92" t="s">
        <v>417</v>
      </c>
      <c r="W5" s="92" t="s">
        <v>418</v>
      </c>
      <c r="X5" s="186" t="s">
        <v>419</v>
      </c>
      <c r="Y5" s="186" t="s">
        <v>420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8">
        <v>5</v>
      </c>
      <c r="F6" s="134">
        <v>6</v>
      </c>
      <c r="G6" s="134">
        <v>7</v>
      </c>
      <c r="H6" s="84">
        <v>8</v>
      </c>
      <c r="I6" s="134">
        <v>9</v>
      </c>
      <c r="J6" s="134">
        <v>10</v>
      </c>
      <c r="K6" s="134">
        <v>11</v>
      </c>
      <c r="L6" s="84">
        <v>12</v>
      </c>
      <c r="M6" s="134">
        <v>13</v>
      </c>
      <c r="N6" s="134">
        <v>14</v>
      </c>
      <c r="O6" s="134">
        <v>15</v>
      </c>
      <c r="P6" s="84">
        <v>16</v>
      </c>
      <c r="Q6" s="134">
        <v>17</v>
      </c>
      <c r="R6" s="134">
        <v>18</v>
      </c>
      <c r="S6" s="134">
        <v>19</v>
      </c>
      <c r="T6" s="84">
        <v>20</v>
      </c>
      <c r="U6" s="84">
        <v>21</v>
      </c>
      <c r="V6" s="84">
        <v>22</v>
      </c>
      <c r="W6" s="118">
        <v>23</v>
      </c>
      <c r="X6" s="118">
        <v>24</v>
      </c>
      <c r="Y6" s="118">
        <v>25</v>
      </c>
    </row>
    <row customHeight="1" ht="19.5">
      <c r="A7" s="6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2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94F5A9D-77A1-9091-A194-05185BAD7D05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6.5">
      <c r="J1" s="99" t="s">
        <v>421</v>
      </c>
    </row>
    <row customHeight="1" ht="41.25">
      <c r="A2" s="187">
        <f>"2026"&amp;"年市对下转移支付绩效目标表"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"单位名称："&amp;"昆明市红十字会"</f>
      </c>
    </row>
    <row customHeight="1" ht="44.25">
      <c r="A4" s="133" t="s">
        <v>273</v>
      </c>
      <c r="B4" s="133" t="s">
        <v>274</v>
      </c>
      <c r="C4" s="133" t="s">
        <v>275</v>
      </c>
      <c r="D4" s="133" t="s">
        <v>276</v>
      </c>
      <c r="E4" s="133" t="s">
        <v>277</v>
      </c>
      <c r="F4" s="137" t="s">
        <v>278</v>
      </c>
      <c r="G4" s="133" t="s">
        <v>279</v>
      </c>
      <c r="H4" s="137" t="s">
        <v>280</v>
      </c>
      <c r="I4" s="137" t="s">
        <v>281</v>
      </c>
      <c r="J4" s="133" t="s">
        <v>282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7">
        <v>6</v>
      </c>
      <c r="G5" s="133">
        <v>7</v>
      </c>
      <c r="H5" s="137">
        <v>8</v>
      </c>
      <c r="I5" s="137">
        <v>9</v>
      </c>
      <c r="J5" s="133">
        <v>10</v>
      </c>
    </row>
    <row customHeight="1" ht="42">
      <c r="A6" s="63"/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ED7E93B-817C-0BCF-FAF9-74A235265103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9.125" customHeight="1" defaultRowHeight="14.25"/>
  <cols>
    <col min="1" max="2" width="29.50390625" customWidth="1"/>
    <col min="3" max="3" width="39.875" customWidth="1"/>
    <col min="4" max="4" width="24.125" customWidth="1"/>
    <col min="5" max="5" width="19.00390625" customWidth="1"/>
    <col min="6" max="8" width="23.00390625" customWidth="1"/>
  </cols>
  <sheetData>
    <row customHeight="1" ht="14.25">
      <c r="A1" s="188" t="s">
        <v>422</v>
      </c>
      <c r="B1" s="189"/>
      <c r="C1" s="190"/>
      <c r="D1" s="190"/>
      <c r="E1" s="190"/>
      <c r="F1" s="189"/>
      <c r="G1" s="189"/>
      <c r="H1" s="190"/>
    </row>
    <row customHeight="1" ht="41.25">
      <c r="A2" s="23">
        <f>"2026"&amp;"年新增资产配置预算表"</f>
      </c>
      <c r="B2" s="61"/>
      <c r="C2" s="86"/>
      <c r="D2" s="86"/>
      <c r="E2" s="86"/>
      <c r="F2" s="61"/>
      <c r="G2" s="61"/>
      <c r="H2" s="86"/>
    </row>
    <row customHeight="1" ht="14.25">
      <c r="A3" s="11">
        <f>"单位名称："&amp;"昆明市红十字会"</f>
      </c>
      <c r="B3" s="191"/>
      <c r="C3" s="8"/>
      <c r="E3" s="86"/>
      <c r="F3" s="61"/>
      <c r="G3" s="61"/>
      <c r="H3" s="9" t="s">
        <v>1</v>
      </c>
    </row>
    <row customHeight="1" ht="28.5">
      <c r="A4" s="91" t="s">
        <v>175</v>
      </c>
      <c r="B4" s="41" t="s">
        <v>423</v>
      </c>
      <c r="C4" s="91" t="s">
        <v>424</v>
      </c>
      <c r="D4" s="91" t="s">
        <v>425</v>
      </c>
      <c r="E4" s="91" t="s">
        <v>426</v>
      </c>
      <c r="F4" s="92" t="s">
        <v>427</v>
      </c>
      <c r="G4" s="118"/>
      <c r="H4" s="91"/>
    </row>
    <row customHeight="1" ht="21">
      <c r="A5" s="41"/>
      <c r="B5" s="95"/>
      <c r="C5" s="94"/>
      <c r="D5" s="95"/>
      <c r="E5" s="95"/>
      <c r="F5" s="92" t="s">
        <v>377</v>
      </c>
      <c r="G5" s="92" t="s">
        <v>428</v>
      </c>
      <c r="H5" s="92" t="s">
        <v>429</v>
      </c>
    </row>
    <row customHeight="1" ht="17.25">
      <c r="A6" s="54" t="s">
        <v>81</v>
      </c>
      <c r="B6" s="54">
        <v>2</v>
      </c>
      <c r="C6" s="139">
        <v>3</v>
      </c>
      <c r="D6" s="54">
        <v>4</v>
      </c>
      <c r="E6" s="192">
        <v>5</v>
      </c>
      <c r="F6" s="55">
        <v>6</v>
      </c>
      <c r="G6" s="139">
        <v>7</v>
      </c>
      <c r="H6" s="139">
        <v>8</v>
      </c>
    </row>
    <row customHeight="1" ht="19.5">
      <c r="A7" s="56"/>
      <c r="B7" s="19"/>
      <c r="C7" s="63"/>
      <c r="D7" s="40"/>
      <c r="E7" s="55"/>
      <c r="F7" s="193"/>
      <c r="G7" s="194"/>
      <c r="H7" s="194"/>
    </row>
    <row customHeight="1" ht="19.5">
      <c r="A8" s="56"/>
      <c r="B8" s="19"/>
      <c r="C8" s="63"/>
      <c r="D8" s="40"/>
      <c r="E8" s="55"/>
      <c r="F8" s="193"/>
      <c r="G8" s="194"/>
      <c r="H8" s="194"/>
    </row>
    <row customHeight="1" ht="19.5">
      <c r="A9" s="81" t="s">
        <v>54</v>
      </c>
      <c r="B9" s="195"/>
      <c r="C9" s="196"/>
      <c r="D9" s="197"/>
      <c r="E9" s="197"/>
      <c r="F9" s="193"/>
      <c r="G9" s="194"/>
      <c r="H9" s="194"/>
    </row>
    <row customHeight="1" ht="19.5">
      <c r="A10" s="20" t="s">
        <v>430</v>
      </c>
      <c r="B10" s="195"/>
      <c r="C10" s="196"/>
      <c r="D10" s="198"/>
      <c r="E10" s="198"/>
      <c r="F10" s="199"/>
      <c r="G10" s="200"/>
      <c r="H10" s="200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512F476-950B-C7B2-DFF4-1C9E71BA09FE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8.00390625" customHeight="1" defaultRowHeight="14.25"/>
  <cols>
    <col min="1" max="1" width="16.875" customWidth="1"/>
    <col min="2" max="2" width="29.625" customWidth="1"/>
    <col min="3" max="3" width="20.875" customWidth="1"/>
    <col min="4" max="4" width="9.75390625" customWidth="1"/>
    <col min="5" max="5" width="15.50390625" customWidth="1"/>
    <col min="6" max="6" width="8.625" customWidth="1"/>
    <col min="7" max="7" width="15.50390625" customWidth="1"/>
    <col min="8" max="11" width="20.25390625" customWidth="1"/>
  </cols>
  <sheetData>
    <row customHeight="1" ht="14.25">
      <c r="D1" s="124"/>
      <c r="E1" s="124"/>
      <c r="F1" s="124"/>
      <c r="G1" s="124"/>
      <c r="K1" s="99" t="s">
        <v>431</v>
      </c>
    </row>
    <row customHeight="1" ht="41.25">
      <c r="A2" s="201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"单位名称："&amp;"昆明市红十字会"</f>
      </c>
      <c r="B3" s="125"/>
      <c r="C3" s="125"/>
      <c r="D3" s="125"/>
      <c r="E3" s="125"/>
      <c r="F3" s="125"/>
      <c r="G3" s="125"/>
      <c r="H3" s="104"/>
      <c r="I3" s="104"/>
      <c r="J3" s="104"/>
      <c r="K3" s="151" t="s">
        <v>1</v>
      </c>
    </row>
    <row customHeight="1" ht="21.75">
      <c r="A4" s="105" t="s">
        <v>254</v>
      </c>
      <c r="B4" s="105" t="s">
        <v>177</v>
      </c>
      <c r="C4" s="105" t="s">
        <v>255</v>
      </c>
      <c r="D4" s="127" t="s">
        <v>178</v>
      </c>
      <c r="E4" s="127" t="s">
        <v>179</v>
      </c>
      <c r="F4" s="127" t="s">
        <v>180</v>
      </c>
      <c r="G4" s="127" t="s">
        <v>181</v>
      </c>
      <c r="H4" s="128" t="s">
        <v>54</v>
      </c>
      <c r="I4" s="111" t="s">
        <v>432</v>
      </c>
      <c r="J4" s="74"/>
      <c r="K4" s="75"/>
    </row>
    <row customHeight="1" ht="21.75">
      <c r="A5" s="109"/>
      <c r="B5" s="109"/>
      <c r="C5" s="109"/>
      <c r="D5" s="129"/>
      <c r="E5" s="129"/>
      <c r="F5" s="129"/>
      <c r="G5" s="129"/>
      <c r="H5" s="113"/>
      <c r="I5" s="127" t="s">
        <v>57</v>
      </c>
      <c r="J5" s="127" t="s">
        <v>58</v>
      </c>
      <c r="K5" s="127" t="s">
        <v>59</v>
      </c>
    </row>
    <row customHeight="1" ht="40.5">
      <c r="A6" s="117"/>
      <c r="B6" s="117"/>
      <c r="C6" s="117"/>
      <c r="D6" s="132"/>
      <c r="E6" s="132"/>
      <c r="F6" s="132"/>
      <c r="G6" s="132"/>
      <c r="H6" s="78"/>
      <c r="I6" s="132" t="s">
        <v>56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8">
        <v>10</v>
      </c>
      <c r="K7" s="118">
        <v>11</v>
      </c>
    </row>
    <row customHeight="1" ht="18.75">
      <c r="A8" s="63"/>
      <c r="B8" s="40"/>
      <c r="C8" s="63"/>
      <c r="D8" s="63"/>
      <c r="E8" s="63"/>
      <c r="F8" s="63"/>
      <c r="G8" s="63"/>
      <c r="H8" s="202"/>
      <c r="I8" s="203"/>
      <c r="J8" s="203"/>
      <c r="K8" s="202"/>
    </row>
    <row customHeight="1" ht="18.75">
      <c r="A9" s="19"/>
      <c r="B9" s="40"/>
      <c r="C9" s="40"/>
      <c r="D9" s="40"/>
      <c r="E9" s="40"/>
      <c r="F9" s="40"/>
      <c r="G9" s="40"/>
      <c r="H9" s="204"/>
      <c r="I9" s="204"/>
      <c r="J9" s="204"/>
      <c r="K9" s="202"/>
    </row>
    <row customHeight="1" ht="18.75">
      <c r="A10" s="121" t="s">
        <v>166</v>
      </c>
      <c r="B10" s="135"/>
      <c r="C10" s="135"/>
      <c r="D10" s="135"/>
      <c r="E10" s="135"/>
      <c r="F10" s="135"/>
      <c r="G10" s="60"/>
      <c r="H10" s="204"/>
      <c r="I10" s="204"/>
      <c r="J10" s="204"/>
      <c r="K10" s="202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E5D45F7-3539-EC3B-A7B1-3BCE738A4B3A}" mc:Ignorable="x14ac xr xr2 xr3">
  <sheetPr>
    <outlinePr summaryRight="0"/>
    <pageSetUpPr fitToPage="1"/>
  </sheetPr>
  <dimension ref="A1:G11"/>
  <sheetViews>
    <sheetView topLeftCell="D1" showZeros="0" workbookViewId="0"/>
  </sheetViews>
  <sheetFormatPr defaultColWidth="8.00390625" customHeight="1" defaultRowHeight="14.25"/>
  <cols>
    <col min="1" max="1" width="30.875" customWidth="1"/>
    <col min="2" max="4" width="24.50390625" customWidth="1"/>
    <col min="5" max="7" width="20.875" customWidth="1"/>
  </cols>
  <sheetData>
    <row customHeight="1" ht="13.5">
      <c r="D1" s="124"/>
      <c r="G1" s="99" t="s">
        <v>433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"单位名称："&amp;"昆明市红十字会"</f>
      </c>
      <c r="B3" s="125"/>
      <c r="C3" s="125"/>
      <c r="D3" s="125"/>
      <c r="E3" s="104"/>
      <c r="F3" s="104"/>
      <c r="G3" s="151" t="s">
        <v>1</v>
      </c>
    </row>
    <row customHeight="1" ht="21.75">
      <c r="A4" s="105" t="s">
        <v>255</v>
      </c>
      <c r="B4" s="105" t="s">
        <v>254</v>
      </c>
      <c r="C4" s="105" t="s">
        <v>177</v>
      </c>
      <c r="D4" s="127" t="s">
        <v>434</v>
      </c>
      <c r="E4" s="111" t="s">
        <v>57</v>
      </c>
      <c r="F4" s="74"/>
      <c r="G4" s="75"/>
    </row>
    <row customHeight="1" ht="21.75">
      <c r="A5" s="109"/>
      <c r="B5" s="109"/>
      <c r="C5" s="109"/>
      <c r="D5" s="129"/>
      <c r="E5" s="147">
        <f>"2026"&amp;"年"</f>
      </c>
      <c r="F5" s="127">
        <f>("2026"+1)&amp;"年"</f>
      </c>
      <c r="G5" s="127">
        <f>("2026"+2)&amp;"年"</f>
      </c>
    </row>
    <row customHeight="1" ht="40.5">
      <c r="A6" s="117"/>
      <c r="B6" s="117"/>
      <c r="C6" s="117"/>
      <c r="D6" s="132"/>
      <c r="E6" s="78"/>
      <c r="F6" s="132" t="s">
        <v>56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69</v>
      </c>
      <c r="B8" s="205"/>
      <c r="C8" s="205"/>
      <c r="D8" s="40"/>
      <c r="E8" s="204">
        <v>286600</v>
      </c>
      <c r="F8" s="204">
        <v>305600</v>
      </c>
      <c r="G8" s="204">
        <v>305600</v>
      </c>
    </row>
    <row customHeight="1" ht="18.75">
      <c r="A9" s="40"/>
      <c r="B9" s="40" t="s">
        <v>435</v>
      </c>
      <c r="C9" s="40" t="s">
        <v>260</v>
      </c>
      <c r="D9" s="40" t="s">
        <v>436</v>
      </c>
      <c r="E9" s="204">
        <v>61000</v>
      </c>
      <c r="F9" s="204">
        <v>80000</v>
      </c>
      <c r="G9" s="204">
        <v>80000</v>
      </c>
    </row>
    <row customHeight="1" ht="18.75">
      <c r="A10" s="120"/>
      <c r="B10" s="40" t="s">
        <v>437</v>
      </c>
      <c r="C10" s="40" t="s">
        <v>269</v>
      </c>
      <c r="D10" s="40" t="s">
        <v>436</v>
      </c>
      <c r="E10" s="204">
        <v>225600</v>
      </c>
      <c r="F10" s="204">
        <v>225600</v>
      </c>
      <c r="G10" s="204">
        <v>225600</v>
      </c>
    </row>
    <row customHeight="1" ht="18.75">
      <c r="A11" s="206" t="s">
        <v>54</v>
      </c>
      <c r="B11" s="207" t="s">
        <v>438</v>
      </c>
      <c r="C11" s="207"/>
      <c r="D11" s="208"/>
      <c r="E11" s="204">
        <v>286600</v>
      </c>
      <c r="F11" s="204">
        <v>305600</v>
      </c>
      <c r="G11" s="204">
        <v>305600</v>
      </c>
    </row>
  </sheetData>
  <mergeCells count="11">
    <mergeCell ref="A11:D11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15BC27D-7D2B-62FC-584A-E36F827240FC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7.50390625" customHeight="1" defaultRowHeight="12.75"/>
  <cols>
    <col min="1" max="1" width="13.90234375" customWidth="1"/>
    <col min="2" max="2" width="30.625" customWidth="1"/>
    <col min="3" max="19" width="19.25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"单位名称："&amp;"昆明市红十字会"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4511633.08</v>
      </c>
      <c r="D8" s="17">
        <v>4511633.08</v>
      </c>
      <c r="E8" s="17">
        <v>4434373.08</v>
      </c>
      <c r="F8" s="17"/>
      <c r="G8" s="17"/>
      <c r="H8" s="17"/>
      <c r="I8" s="17">
        <v>77260</v>
      </c>
      <c r="J8" s="17"/>
      <c r="K8" s="17"/>
      <c r="L8" s="17"/>
      <c r="M8" s="17"/>
      <c r="N8" s="17">
        <v>77260</v>
      </c>
      <c r="O8" s="17"/>
      <c r="P8" s="17"/>
      <c r="Q8" s="17"/>
      <c r="R8" s="17"/>
      <c r="S8" s="17"/>
    </row>
    <row customHeight="1" ht="18">
      <c r="A9" s="41" t="s">
        <v>54</v>
      </c>
      <c r="B9" s="42"/>
      <c r="C9" s="17">
        <v>4511633.08</v>
      </c>
      <c r="D9" s="17">
        <v>4511633.08</v>
      </c>
      <c r="E9" s="17">
        <v>4434373.08</v>
      </c>
      <c r="F9" s="17"/>
      <c r="G9" s="17"/>
      <c r="H9" s="17"/>
      <c r="I9" s="17">
        <v>77260</v>
      </c>
      <c r="J9" s="17"/>
      <c r="K9" s="17"/>
      <c r="L9" s="17"/>
      <c r="M9" s="17"/>
      <c r="N9" s="17">
        <v>77260</v>
      </c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A9EDF45-4398-2C56-717F-D230B639D2DE}" mc:Ignorable="x14ac xr xr2 xr3">
  <sheetPr>
    <outlinePr summaryRight="0"/>
    <pageSetUpPr fitToPage="1"/>
  </sheetPr>
  <dimension ref="A1:O23"/>
  <sheetViews>
    <sheetView topLeftCell="A1" showGridLines="0" showZeros="0" workbookViewId="0"/>
  </sheetViews>
  <sheetFormatPr defaultColWidth="7.50390625" customHeight="1" defaultRowHeight="12.75"/>
  <cols>
    <col min="1" max="1" width="12.50390625" customWidth="1"/>
    <col min="2" max="2" width="32.875" customWidth="1"/>
    <col min="3" max="8" width="21.50390625" customWidth="1"/>
    <col min="9" max="9" width="23.375" customWidth="1"/>
    <col min="10" max="11" width="21.375" customWidth="1"/>
    <col min="12" max="15" width="21.50390625" customWidth="1"/>
  </cols>
  <sheetData>
    <row customHeight="1" ht="17.25">
      <c r="A1" s="8" t="s">
        <v>70</v>
      </c>
    </row>
    <row customHeight="1" ht="41.25">
      <c r="A2" s="23">
        <f>"2026"&amp;"年部门支出预算表"</f>
      </c>
    </row>
    <row customHeight="1" ht="17.25">
      <c r="A3" s="11">
        <f>"单位名称："&amp;"昆明市红十字会"</f>
      </c>
      <c r="O3" s="8" t="s">
        <v>1</v>
      </c>
    </row>
    <row customHeight="1" ht="27">
      <c r="A4" s="43" t="s">
        <v>71</v>
      </c>
      <c r="B4" s="43" t="s">
        <v>72</v>
      </c>
      <c r="C4" s="43" t="s">
        <v>54</v>
      </c>
      <c r="D4" s="44" t="s">
        <v>57</v>
      </c>
      <c r="E4" s="45"/>
      <c r="F4" s="46"/>
      <c r="G4" s="47" t="s">
        <v>58</v>
      </c>
      <c r="H4" s="47" t="s">
        <v>59</v>
      </c>
      <c r="I4" s="47" t="s">
        <v>73</v>
      </c>
      <c r="J4" s="44" t="s">
        <v>61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56</v>
      </c>
      <c r="E5" s="52" t="s">
        <v>74</v>
      </c>
      <c r="F5" s="52" t="s">
        <v>75</v>
      </c>
      <c r="G5" s="51"/>
      <c r="H5" s="51"/>
      <c r="I5" s="53"/>
      <c r="J5" s="52" t="s">
        <v>56</v>
      </c>
      <c r="K5" s="14" t="s">
        <v>76</v>
      </c>
      <c r="L5" s="14" t="s">
        <v>77</v>
      </c>
      <c r="M5" s="14" t="s">
        <v>78</v>
      </c>
      <c r="N5" s="14" t="s">
        <v>79</v>
      </c>
      <c r="O5" s="14" t="s">
        <v>80</v>
      </c>
    </row>
    <row customHeight="1" ht="18">
      <c r="A6" s="54" t="s">
        <v>81</v>
      </c>
      <c r="B6" s="54" t="s">
        <v>82</v>
      </c>
      <c r="C6" s="54" t="s">
        <v>83</v>
      </c>
      <c r="D6" s="55" t="s">
        <v>84</v>
      </c>
      <c r="E6" s="55" t="s">
        <v>85</v>
      </c>
      <c r="F6" s="55" t="s">
        <v>86</v>
      </c>
      <c r="G6" s="55" t="s">
        <v>87</v>
      </c>
      <c r="H6" s="55" t="s">
        <v>88</v>
      </c>
      <c r="I6" s="55" t="s">
        <v>89</v>
      </c>
      <c r="J6" s="55" t="s">
        <v>90</v>
      </c>
      <c r="K6" s="55" t="s">
        <v>91</v>
      </c>
      <c r="L6" s="55" t="s">
        <v>92</v>
      </c>
      <c r="M6" s="55" t="s">
        <v>93</v>
      </c>
      <c r="N6" s="54" t="s">
        <v>94</v>
      </c>
      <c r="O6" s="55" t="s">
        <v>95</v>
      </c>
    </row>
    <row customHeight="1" ht="21">
      <c r="A7" s="56" t="s">
        <v>96</v>
      </c>
      <c r="B7" s="56" t="s">
        <v>97</v>
      </c>
      <c r="C7" s="17">
        <v>3898023.08</v>
      </c>
      <c r="D7" s="17">
        <v>3820763.08</v>
      </c>
      <c r="E7" s="17">
        <v>3534163.08</v>
      </c>
      <c r="F7" s="17">
        <v>286600</v>
      </c>
      <c r="G7" s="17"/>
      <c r="H7" s="17"/>
      <c r="I7" s="17"/>
      <c r="J7" s="17">
        <v>77260</v>
      </c>
      <c r="K7" s="17"/>
      <c r="L7" s="17"/>
      <c r="M7" s="17"/>
      <c r="N7" s="17"/>
      <c r="O7" s="17">
        <v>77260</v>
      </c>
    </row>
    <row customHeight="1" ht="21">
      <c r="A8" s="57" t="s">
        <v>98</v>
      </c>
      <c r="B8" s="57" t="s">
        <v>99</v>
      </c>
      <c r="C8" s="17">
        <v>756528</v>
      </c>
      <c r="D8" s="17">
        <v>756528</v>
      </c>
      <c r="E8" s="17">
        <v>756528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100</v>
      </c>
      <c r="B9" s="58" t="s">
        <v>101</v>
      </c>
      <c r="C9" s="17">
        <v>201600</v>
      </c>
      <c r="D9" s="17">
        <v>201600</v>
      </c>
      <c r="E9" s="17">
        <v>201600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102</v>
      </c>
      <c r="B10" s="58" t="s">
        <v>103</v>
      </c>
      <c r="C10" s="17">
        <v>304928</v>
      </c>
      <c r="D10" s="17">
        <v>304928</v>
      </c>
      <c r="E10" s="17">
        <v>304928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8" t="s">
        <v>104</v>
      </c>
      <c r="B11" s="58" t="s">
        <v>105</v>
      </c>
      <c r="C11" s="17">
        <v>250000</v>
      </c>
      <c r="D11" s="17">
        <v>250000</v>
      </c>
      <c r="E11" s="17">
        <v>250000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7" t="s">
        <v>106</v>
      </c>
      <c r="B12" s="57" t="s">
        <v>107</v>
      </c>
      <c r="C12" s="17">
        <v>3141495.08</v>
      </c>
      <c r="D12" s="17">
        <v>3064235.08</v>
      </c>
      <c r="E12" s="17">
        <v>2777635.08</v>
      </c>
      <c r="F12" s="17">
        <v>286600</v>
      </c>
      <c r="G12" s="17"/>
      <c r="H12" s="17"/>
      <c r="I12" s="17"/>
      <c r="J12" s="17">
        <v>77260</v>
      </c>
      <c r="K12" s="17"/>
      <c r="L12" s="17"/>
      <c r="M12" s="17"/>
      <c r="N12" s="17"/>
      <c r="O12" s="17">
        <v>77260</v>
      </c>
    </row>
    <row customHeight="1" ht="21">
      <c r="A13" s="58" t="s">
        <v>108</v>
      </c>
      <c r="B13" s="58" t="s">
        <v>109</v>
      </c>
      <c r="C13" s="17">
        <v>2777635.08</v>
      </c>
      <c r="D13" s="17">
        <v>2777635.08</v>
      </c>
      <c r="E13" s="17">
        <v>2777635.08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110</v>
      </c>
      <c r="B14" s="58" t="s">
        <v>111</v>
      </c>
      <c r="C14" s="17">
        <v>363860</v>
      </c>
      <c r="D14" s="17">
        <v>286600</v>
      </c>
      <c r="E14" s="17"/>
      <c r="F14" s="17">
        <v>286600</v>
      </c>
      <c r="G14" s="17"/>
      <c r="H14" s="17"/>
      <c r="I14" s="17"/>
      <c r="J14" s="17">
        <v>77260</v>
      </c>
      <c r="K14" s="17"/>
      <c r="L14" s="17"/>
      <c r="M14" s="17"/>
      <c r="N14" s="17"/>
      <c r="O14" s="17">
        <v>77260</v>
      </c>
    </row>
    <row customHeight="1" ht="21">
      <c r="A15" s="56" t="s">
        <v>112</v>
      </c>
      <c r="B15" s="56" t="s">
        <v>113</v>
      </c>
      <c r="C15" s="17">
        <v>314610</v>
      </c>
      <c r="D15" s="17">
        <v>314610</v>
      </c>
      <c r="E15" s="17">
        <v>314610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7" t="s">
        <v>114</v>
      </c>
      <c r="B16" s="57" t="s">
        <v>115</v>
      </c>
      <c r="C16" s="17">
        <v>314610</v>
      </c>
      <c r="D16" s="17">
        <v>314610</v>
      </c>
      <c r="E16" s="17">
        <v>314610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8" t="s">
        <v>116</v>
      </c>
      <c r="B17" s="58" t="s">
        <v>117</v>
      </c>
      <c r="C17" s="17">
        <v>208777</v>
      </c>
      <c r="D17" s="17">
        <v>208777</v>
      </c>
      <c r="E17" s="17">
        <v>208777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118</v>
      </c>
      <c r="B18" s="58" t="s">
        <v>119</v>
      </c>
      <c r="C18" s="17">
        <v>95290</v>
      </c>
      <c r="D18" s="17">
        <v>95290</v>
      </c>
      <c r="E18" s="17">
        <v>95290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120</v>
      </c>
      <c r="B19" s="58" t="s">
        <v>121</v>
      </c>
      <c r="C19" s="17">
        <v>10543</v>
      </c>
      <c r="D19" s="17">
        <v>10543</v>
      </c>
      <c r="E19" s="17">
        <v>10543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6" t="s">
        <v>122</v>
      </c>
      <c r="B20" s="56" t="s">
        <v>123</v>
      </c>
      <c r="C20" s="17">
        <v>299000</v>
      </c>
      <c r="D20" s="17">
        <v>299000</v>
      </c>
      <c r="E20" s="17">
        <v>299000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7" t="s">
        <v>124</v>
      </c>
      <c r="B21" s="57" t="s">
        <v>125</v>
      </c>
      <c r="C21" s="17">
        <v>299000</v>
      </c>
      <c r="D21" s="17">
        <v>299000</v>
      </c>
      <c r="E21" s="17">
        <v>299000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126</v>
      </c>
      <c r="B22" s="58" t="s">
        <v>127</v>
      </c>
      <c r="C22" s="17">
        <v>299000</v>
      </c>
      <c r="D22" s="17">
        <v>299000</v>
      </c>
      <c r="E22" s="17">
        <v>299000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9" t="s">
        <v>54</v>
      </c>
      <c r="B23" s="60"/>
      <c r="C23" s="17">
        <v>4511633.08</v>
      </c>
      <c r="D23" s="17">
        <v>4434373.08</v>
      </c>
      <c r="E23" s="17">
        <v>4147773.08</v>
      </c>
      <c r="F23" s="17">
        <v>286600</v>
      </c>
      <c r="G23" s="17"/>
      <c r="H23" s="17"/>
      <c r="I23" s="17"/>
      <c r="J23" s="17">
        <v>77260</v>
      </c>
      <c r="K23" s="17"/>
      <c r="L23" s="17"/>
      <c r="M23" s="17"/>
      <c r="N23" s="17"/>
      <c r="O23" s="17">
        <v>77260</v>
      </c>
    </row>
  </sheetData>
  <mergeCells count="12">
    <mergeCell ref="A1:O1"/>
    <mergeCell ref="A2:O2"/>
    <mergeCell ref="A3:B3"/>
    <mergeCell ref="A23:B23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7821DA7-4A13-ECDF-6004-4858C1C558C5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7.50390625" customHeight="1" defaultRowHeight="12.75"/>
  <cols>
    <col min="1" max="4" width="31.125" customWidth="1"/>
  </cols>
  <sheetData>
    <row customHeight="1" ht="15">
      <c r="A1" s="61"/>
      <c r="B1" s="8"/>
      <c r="C1" s="8"/>
      <c r="D1" s="8" t="s">
        <v>128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"单位名称："&amp;"昆明市红十字会"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129</v>
      </c>
      <c r="B6" s="17">
        <v>4434373.08</v>
      </c>
      <c r="C6" s="16" t="s">
        <v>130</v>
      </c>
      <c r="D6" s="17">
        <v>4434373.08</v>
      </c>
    </row>
    <row customHeight="1" ht="16.5">
      <c r="A7" s="16" t="s">
        <v>131</v>
      </c>
      <c r="B7" s="17">
        <v>4434373.08</v>
      </c>
      <c r="C7" s="16" t="s">
        <v>132</v>
      </c>
      <c r="D7" s="17"/>
    </row>
    <row customHeight="1" ht="16.5">
      <c r="A8" s="16" t="s">
        <v>133</v>
      </c>
      <c r="B8" s="17"/>
      <c r="C8" s="16" t="s">
        <v>134</v>
      </c>
      <c r="D8" s="17"/>
    </row>
    <row customHeight="1" ht="16.5">
      <c r="A9" s="16" t="s">
        <v>135</v>
      </c>
      <c r="B9" s="17"/>
      <c r="C9" s="16" t="s">
        <v>136</v>
      </c>
      <c r="D9" s="17"/>
    </row>
    <row customHeight="1" ht="16.5">
      <c r="A10" s="16" t="s">
        <v>137</v>
      </c>
      <c r="B10" s="17"/>
      <c r="C10" s="16" t="s">
        <v>138</v>
      </c>
      <c r="D10" s="17"/>
    </row>
    <row customHeight="1" ht="16.5">
      <c r="A11" s="16" t="s">
        <v>131</v>
      </c>
      <c r="B11" s="17"/>
      <c r="C11" s="16" t="s">
        <v>139</v>
      </c>
      <c r="D11" s="17"/>
    </row>
    <row customHeight="1" ht="16.5">
      <c r="A12" s="20" t="s">
        <v>133</v>
      </c>
      <c r="B12" s="17"/>
      <c r="C12" s="62" t="s">
        <v>140</v>
      </c>
      <c r="D12" s="17"/>
    </row>
    <row customHeight="1" ht="16.5">
      <c r="A13" s="20" t="s">
        <v>135</v>
      </c>
      <c r="B13" s="17"/>
      <c r="C13" s="62" t="s">
        <v>141</v>
      </c>
      <c r="D13" s="17"/>
    </row>
    <row customHeight="1" ht="16.5">
      <c r="A14" s="21"/>
      <c r="B14" s="17"/>
      <c r="C14" s="62" t="s">
        <v>142</v>
      </c>
      <c r="D14" s="17">
        <v>3820763.08</v>
      </c>
    </row>
    <row customHeight="1" ht="16.5">
      <c r="A15" s="21"/>
      <c r="B15" s="17"/>
      <c r="C15" s="62" t="s">
        <v>143</v>
      </c>
      <c r="D15" s="17">
        <v>314610</v>
      </c>
    </row>
    <row customHeight="1" ht="16.5">
      <c r="A16" s="21"/>
      <c r="B16" s="17"/>
      <c r="C16" s="62" t="s">
        <v>144</v>
      </c>
      <c r="D16" s="17"/>
    </row>
    <row customHeight="1" ht="16.5">
      <c r="A17" s="21"/>
      <c r="B17" s="17"/>
      <c r="C17" s="62" t="s">
        <v>145</v>
      </c>
      <c r="D17" s="17"/>
    </row>
    <row customHeight="1" ht="16.5">
      <c r="A18" s="21"/>
      <c r="B18" s="17"/>
      <c r="C18" s="62" t="s">
        <v>146</v>
      </c>
      <c r="D18" s="17"/>
    </row>
    <row customHeight="1" ht="16.5">
      <c r="A19" s="21"/>
      <c r="B19" s="17"/>
      <c r="C19" s="62" t="s">
        <v>147</v>
      </c>
      <c r="D19" s="17"/>
    </row>
    <row customHeight="1" ht="16.5">
      <c r="A20" s="21"/>
      <c r="B20" s="17"/>
      <c r="C20" s="62" t="s">
        <v>148</v>
      </c>
      <c r="D20" s="17"/>
    </row>
    <row customHeight="1" ht="16.5">
      <c r="A21" s="21"/>
      <c r="B21" s="17"/>
      <c r="C21" s="62" t="s">
        <v>149</v>
      </c>
      <c r="D21" s="17"/>
    </row>
    <row customHeight="1" ht="16.5">
      <c r="A22" s="21"/>
      <c r="B22" s="17"/>
      <c r="C22" s="62" t="s">
        <v>150</v>
      </c>
      <c r="D22" s="17"/>
    </row>
    <row customHeight="1" ht="16.5">
      <c r="A23" s="21"/>
      <c r="B23" s="17"/>
      <c r="C23" s="62" t="s">
        <v>151</v>
      </c>
      <c r="D23" s="17"/>
    </row>
    <row customHeight="1" ht="16.5">
      <c r="A24" s="21"/>
      <c r="B24" s="17"/>
      <c r="C24" s="62" t="s">
        <v>152</v>
      </c>
      <c r="D24" s="17"/>
    </row>
    <row customHeight="1" ht="16.5">
      <c r="A25" s="21"/>
      <c r="B25" s="17"/>
      <c r="C25" s="62" t="s">
        <v>153</v>
      </c>
      <c r="D25" s="17">
        <v>299000</v>
      </c>
    </row>
    <row customHeight="1" ht="16.5">
      <c r="A26" s="21"/>
      <c r="B26" s="17"/>
      <c r="C26" s="62" t="s">
        <v>154</v>
      </c>
      <c r="D26" s="17"/>
    </row>
    <row customHeight="1" ht="16.5">
      <c r="A27" s="21"/>
      <c r="B27" s="17"/>
      <c r="C27" s="62" t="s">
        <v>155</v>
      </c>
      <c r="D27" s="17"/>
    </row>
    <row customHeight="1" ht="16.5">
      <c r="A28" s="21"/>
      <c r="B28" s="17"/>
      <c r="C28" s="62" t="s">
        <v>156</v>
      </c>
      <c r="D28" s="17"/>
    </row>
    <row customHeight="1" ht="16.5">
      <c r="A29" s="21"/>
      <c r="B29" s="17"/>
      <c r="C29" s="62" t="s">
        <v>157</v>
      </c>
      <c r="D29" s="17"/>
    </row>
    <row customHeight="1" ht="16.5">
      <c r="A30" s="21"/>
      <c r="B30" s="17"/>
      <c r="C30" s="62" t="s">
        <v>158</v>
      </c>
      <c r="D30" s="17"/>
    </row>
    <row customHeight="1" ht="16.5">
      <c r="A31" s="21"/>
      <c r="B31" s="17"/>
      <c r="C31" s="20" t="s">
        <v>159</v>
      </c>
      <c r="D31" s="17"/>
    </row>
    <row customHeight="1" ht="16.5">
      <c r="A32" s="21"/>
      <c r="B32" s="17"/>
      <c r="C32" s="20" t="s">
        <v>160</v>
      </c>
      <c r="D32" s="17"/>
    </row>
    <row customHeight="1" ht="16.5">
      <c r="A33" s="21"/>
      <c r="B33" s="17"/>
      <c r="C33" s="63" t="s">
        <v>161</v>
      </c>
      <c r="D33" s="17"/>
    </row>
    <row customHeight="1" ht="15">
      <c r="A34" s="22" t="s">
        <v>49</v>
      </c>
      <c r="B34" s="64">
        <v>4434373.08</v>
      </c>
      <c r="C34" s="22" t="s">
        <v>50</v>
      </c>
      <c r="D34" s="64">
        <v>4434373.08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2CED743-2AAF-7EBA-C053-B7A09B575406}" mc:Ignorable="x14ac xr xr2 xr3">
  <sheetPr>
    <outlinePr summaryRight="0"/>
    <pageSetUpPr fitToPage="1"/>
  </sheetPr>
  <dimension ref="A1:G23"/>
  <sheetViews>
    <sheetView topLeftCell="A1" showZeros="0" workbookViewId="0"/>
  </sheetViews>
  <sheetFormatPr defaultColWidth="8.00390625" customHeight="1" defaultRowHeight="14.25"/>
  <cols>
    <col min="1" max="1" width="17.625" customWidth="1"/>
    <col min="2" max="2" width="38.50390625" customWidth="1"/>
    <col min="3" max="7" width="21.125" customWidth="1"/>
  </cols>
  <sheetData>
    <row customHeight="1" ht="14.25">
      <c r="D1" s="65"/>
      <c r="F1" s="66"/>
      <c r="G1" s="13" t="s">
        <v>162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"单位名称："&amp;"昆明市红十字会"</f>
      </c>
      <c r="F3" s="69"/>
      <c r="G3" s="13" t="s">
        <v>1</v>
      </c>
    </row>
    <row customHeight="1" ht="20.25">
      <c r="A4" s="70" t="s">
        <v>163</v>
      </c>
      <c r="B4" s="71"/>
      <c r="C4" s="72" t="s">
        <v>54</v>
      </c>
      <c r="D4" s="73" t="s">
        <v>74</v>
      </c>
      <c r="E4" s="74"/>
      <c r="F4" s="75"/>
      <c r="G4" s="76" t="s">
        <v>75</v>
      </c>
    </row>
    <row customHeight="1" ht="20.25">
      <c r="A5" s="77" t="s">
        <v>71</v>
      </c>
      <c r="B5" s="77" t="s">
        <v>72</v>
      </c>
      <c r="C5" s="78"/>
      <c r="D5" s="79" t="s">
        <v>56</v>
      </c>
      <c r="E5" s="79" t="s">
        <v>164</v>
      </c>
      <c r="F5" s="79" t="s">
        <v>165</v>
      </c>
      <c r="G5" s="80"/>
    </row>
    <row customHeight="1" ht="15">
      <c r="A6" s="81" t="s">
        <v>81</v>
      </c>
      <c r="B6" s="81" t="s">
        <v>82</v>
      </c>
      <c r="C6" s="81" t="s">
        <v>83</v>
      </c>
      <c r="D6" s="81" t="s">
        <v>84</v>
      </c>
      <c r="E6" s="81" t="s">
        <v>85</v>
      </c>
      <c r="F6" s="81" t="s">
        <v>86</v>
      </c>
      <c r="G6" s="81" t="s">
        <v>87</v>
      </c>
    </row>
    <row customHeight="1" ht="18">
      <c r="A7" s="63" t="s">
        <v>96</v>
      </c>
      <c r="B7" s="63" t="s">
        <v>97</v>
      </c>
      <c r="C7" s="17">
        <v>3820763.08</v>
      </c>
      <c r="D7" s="17">
        <v>3534163.08</v>
      </c>
      <c r="E7" s="17">
        <v>3136136</v>
      </c>
      <c r="F7" s="17">
        <v>398027.08</v>
      </c>
      <c r="G7" s="17">
        <v>286600</v>
      </c>
    </row>
    <row customHeight="1" ht="18">
      <c r="A8" s="82" t="s">
        <v>98</v>
      </c>
      <c r="B8" s="82" t="s">
        <v>99</v>
      </c>
      <c r="C8" s="17">
        <v>756528</v>
      </c>
      <c r="D8" s="17">
        <v>756528</v>
      </c>
      <c r="E8" s="17">
        <v>756528</v>
      </c>
      <c r="F8" s="17"/>
      <c r="G8" s="17"/>
    </row>
    <row customHeight="1" ht="18">
      <c r="A9" s="83" t="s">
        <v>100</v>
      </c>
      <c r="B9" s="83" t="s">
        <v>101</v>
      </c>
      <c r="C9" s="17">
        <v>201600</v>
      </c>
      <c r="D9" s="17">
        <v>201600</v>
      </c>
      <c r="E9" s="17">
        <v>201600</v>
      </c>
      <c r="F9" s="17"/>
      <c r="G9" s="17"/>
    </row>
    <row customHeight="1" ht="18">
      <c r="A10" s="83" t="s">
        <v>102</v>
      </c>
      <c r="B10" s="83" t="s">
        <v>103</v>
      </c>
      <c r="C10" s="17">
        <v>304928</v>
      </c>
      <c r="D10" s="17">
        <v>304928</v>
      </c>
      <c r="E10" s="17">
        <v>304928</v>
      </c>
      <c r="F10" s="17"/>
      <c r="G10" s="17"/>
    </row>
    <row customHeight="1" ht="18">
      <c r="A11" s="83" t="s">
        <v>104</v>
      </c>
      <c r="B11" s="83" t="s">
        <v>105</v>
      </c>
      <c r="C11" s="17">
        <v>250000</v>
      </c>
      <c r="D11" s="17">
        <v>250000</v>
      </c>
      <c r="E11" s="17">
        <v>250000</v>
      </c>
      <c r="F11" s="17"/>
      <c r="G11" s="17"/>
    </row>
    <row customHeight="1" ht="18">
      <c r="A12" s="82" t="s">
        <v>106</v>
      </c>
      <c r="B12" s="82" t="s">
        <v>107</v>
      </c>
      <c r="C12" s="17">
        <v>3064235.08</v>
      </c>
      <c r="D12" s="17">
        <v>2777635.08</v>
      </c>
      <c r="E12" s="17">
        <v>2379608</v>
      </c>
      <c r="F12" s="17">
        <v>398027.08</v>
      </c>
      <c r="G12" s="17">
        <v>286600</v>
      </c>
    </row>
    <row customHeight="1" ht="18">
      <c r="A13" s="83" t="s">
        <v>108</v>
      </c>
      <c r="B13" s="83" t="s">
        <v>109</v>
      </c>
      <c r="C13" s="17">
        <v>2777635.08</v>
      </c>
      <c r="D13" s="17">
        <v>2777635.08</v>
      </c>
      <c r="E13" s="17">
        <v>2379608</v>
      </c>
      <c r="F13" s="17">
        <v>398027.08</v>
      </c>
      <c r="G13" s="17"/>
    </row>
    <row customHeight="1" ht="18">
      <c r="A14" s="83" t="s">
        <v>110</v>
      </c>
      <c r="B14" s="83" t="s">
        <v>111</v>
      </c>
      <c r="C14" s="17">
        <v>286600</v>
      </c>
      <c r="D14" s="17"/>
      <c r="E14" s="17"/>
      <c r="F14" s="17"/>
      <c r="G14" s="17">
        <v>286600</v>
      </c>
    </row>
    <row customHeight="1" ht="18">
      <c r="A15" s="63" t="s">
        <v>112</v>
      </c>
      <c r="B15" s="63" t="s">
        <v>113</v>
      </c>
      <c r="C15" s="17">
        <v>314610</v>
      </c>
      <c r="D15" s="17">
        <v>314610</v>
      </c>
      <c r="E15" s="17">
        <v>314610</v>
      </c>
      <c r="F15" s="17"/>
      <c r="G15" s="17"/>
    </row>
    <row customHeight="1" ht="18">
      <c r="A16" s="82" t="s">
        <v>114</v>
      </c>
      <c r="B16" s="82" t="s">
        <v>115</v>
      </c>
      <c r="C16" s="17">
        <v>314610</v>
      </c>
      <c r="D16" s="17">
        <v>314610</v>
      </c>
      <c r="E16" s="17">
        <v>314610</v>
      </c>
      <c r="F16" s="17"/>
      <c r="G16" s="17"/>
    </row>
    <row customHeight="1" ht="18">
      <c r="A17" s="83" t="s">
        <v>116</v>
      </c>
      <c r="B17" s="83" t="s">
        <v>117</v>
      </c>
      <c r="C17" s="17">
        <v>208777</v>
      </c>
      <c r="D17" s="17">
        <v>208777</v>
      </c>
      <c r="E17" s="17">
        <v>208777</v>
      </c>
      <c r="F17" s="17"/>
      <c r="G17" s="17"/>
    </row>
    <row customHeight="1" ht="18">
      <c r="A18" s="83" t="s">
        <v>118</v>
      </c>
      <c r="B18" s="83" t="s">
        <v>119</v>
      </c>
      <c r="C18" s="17">
        <v>95290</v>
      </c>
      <c r="D18" s="17">
        <v>95290</v>
      </c>
      <c r="E18" s="17">
        <v>95290</v>
      </c>
      <c r="F18" s="17"/>
      <c r="G18" s="17"/>
    </row>
    <row customHeight="1" ht="18">
      <c r="A19" s="83" t="s">
        <v>120</v>
      </c>
      <c r="B19" s="83" t="s">
        <v>121</v>
      </c>
      <c r="C19" s="17">
        <v>10543</v>
      </c>
      <c r="D19" s="17">
        <v>10543</v>
      </c>
      <c r="E19" s="17">
        <v>10543</v>
      </c>
      <c r="F19" s="17"/>
      <c r="G19" s="17"/>
    </row>
    <row customHeight="1" ht="18">
      <c r="A20" s="63" t="s">
        <v>122</v>
      </c>
      <c r="B20" s="63" t="s">
        <v>123</v>
      </c>
      <c r="C20" s="17">
        <v>299000</v>
      </c>
      <c r="D20" s="17">
        <v>299000</v>
      </c>
      <c r="E20" s="17">
        <v>299000</v>
      </c>
      <c r="F20" s="17"/>
      <c r="G20" s="17"/>
    </row>
    <row customHeight="1" ht="18">
      <c r="A21" s="82" t="s">
        <v>124</v>
      </c>
      <c r="B21" s="82" t="s">
        <v>125</v>
      </c>
      <c r="C21" s="17">
        <v>299000</v>
      </c>
      <c r="D21" s="17">
        <v>299000</v>
      </c>
      <c r="E21" s="17">
        <v>299000</v>
      </c>
      <c r="F21" s="17"/>
      <c r="G21" s="17"/>
    </row>
    <row customHeight="1" ht="18">
      <c r="A22" s="83" t="s">
        <v>126</v>
      </c>
      <c r="B22" s="83" t="s">
        <v>127</v>
      </c>
      <c r="C22" s="17">
        <v>299000</v>
      </c>
      <c r="D22" s="17">
        <v>299000</v>
      </c>
      <c r="E22" s="17">
        <v>299000</v>
      </c>
      <c r="F22" s="17"/>
      <c r="G22" s="17"/>
    </row>
    <row customHeight="1" ht="18">
      <c r="A23" s="84" t="s">
        <v>166</v>
      </c>
      <c r="B23" s="85" t="s">
        <v>166</v>
      </c>
      <c r="C23" s="17">
        <v>4434373.08</v>
      </c>
      <c r="D23" s="17">
        <v>4147773.08</v>
      </c>
      <c r="E23" s="17">
        <v>3749746</v>
      </c>
      <c r="F23" s="17">
        <v>398027.08</v>
      </c>
      <c r="G23" s="17">
        <v>286600</v>
      </c>
    </row>
  </sheetData>
  <mergeCells count="6">
    <mergeCell ref="A2:G2"/>
    <mergeCell ref="A4:B4"/>
    <mergeCell ref="A23:B23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471C6A3-1296-FD17-23BA-C63CCF9B7EAC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9.125" customHeight="1" defaultRowHeight="14.25"/>
  <cols>
    <col min="1" max="6" width="24.625" customWidth="1"/>
  </cols>
  <sheetData>
    <row customHeight="1" ht="14.25">
      <c r="A1" s="86"/>
      <c r="B1" s="86"/>
      <c r="C1" s="86"/>
      <c r="D1" s="86"/>
      <c r="E1" s="61"/>
      <c r="F1" s="87" t="s">
        <v>167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"单位名称："&amp;"昆明市红十字会"</f>
      </c>
      <c r="B3" s="90"/>
      <c r="D3" s="86"/>
      <c r="E3" s="61"/>
      <c r="F3" s="9" t="s">
        <v>1</v>
      </c>
    </row>
    <row customHeight="1" ht="27">
      <c r="A4" s="91" t="s">
        <v>168</v>
      </c>
      <c r="B4" s="91" t="s">
        <v>169</v>
      </c>
      <c r="C4" s="41" t="s">
        <v>170</v>
      </c>
      <c r="D4" s="91"/>
      <c r="E4" s="92"/>
      <c r="F4" s="91" t="s">
        <v>171</v>
      </c>
    </row>
    <row customHeight="1" ht="28.5">
      <c r="A5" s="93"/>
      <c r="B5" s="94"/>
      <c r="C5" s="92" t="s">
        <v>56</v>
      </c>
      <c r="D5" s="92" t="s">
        <v>172</v>
      </c>
      <c r="E5" s="92" t="s">
        <v>173</v>
      </c>
      <c r="F5" s="95"/>
    </row>
    <row customHeight="1" ht="17.25">
      <c r="A6" s="55" t="s">
        <v>81</v>
      </c>
      <c r="B6" s="55" t="s">
        <v>82</v>
      </c>
      <c r="C6" s="55" t="s">
        <v>83</v>
      </c>
      <c r="D6" s="55" t="s">
        <v>84</v>
      </c>
      <c r="E6" s="55" t="s">
        <v>85</v>
      </c>
      <c r="F6" s="55" t="s">
        <v>86</v>
      </c>
    </row>
    <row customHeight="1" ht="17.25">
      <c r="A7" s="17">
        <v>26763.8</v>
      </c>
      <c r="B7" s="17"/>
      <c r="C7" s="17">
        <v>21763.8</v>
      </c>
      <c r="D7" s="17"/>
      <c r="E7" s="17">
        <v>21763.8</v>
      </c>
      <c r="F7" s="17">
        <v>5000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2C5E287-1D31-8401-8A62-4D46A7CEA065}" mc:Ignorable="x14ac xr xr2 xr3">
  <sheetPr>
    <outlinePr summaryRight="0"/>
    <pageSetUpPr fitToPage="1"/>
  </sheetPr>
  <dimension ref="A1:W42"/>
  <sheetViews>
    <sheetView topLeftCell="O1" showZeros="0" workbookViewId="0"/>
  </sheetViews>
  <sheetFormatPr defaultColWidth="8.00390625" customHeight="1" defaultRowHeight="14.25"/>
  <cols>
    <col min="1" max="1" width="28.75390625" customWidth="1"/>
    <col min="2" max="2" width="18.125" customWidth="1"/>
    <col min="3" max="3" width="27.375" customWidth="1"/>
    <col min="4" max="4" width="8.875" customWidth="1"/>
    <col min="5" max="5" width="15.375" customWidth="1"/>
    <col min="6" max="6" width="9.00390625" customWidth="1"/>
    <col min="7" max="7" width="20.125" customWidth="1"/>
    <col min="8" max="23" width="16.375" customWidth="1"/>
  </cols>
  <sheetData>
    <row customHeight="1" ht="13.5">
      <c r="B1" s="96"/>
      <c r="D1" s="97"/>
      <c r="E1" s="97"/>
      <c r="F1" s="97"/>
      <c r="G1" s="97"/>
      <c r="H1" s="98"/>
      <c r="I1" s="98"/>
      <c r="J1" s="98"/>
      <c r="K1" s="98"/>
      <c r="L1" s="98"/>
      <c r="M1" s="98"/>
      <c r="Q1" s="98"/>
      <c r="U1" s="96"/>
      <c r="W1" s="99" t="s">
        <v>174</v>
      </c>
    </row>
    <row customHeight="1" ht="45.75">
      <c r="A2" s="100">
        <f>"2026"&amp;"年部门基本支出预算表"</f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  <c r="O2" s="101"/>
      <c r="P2" s="101"/>
      <c r="Q2" s="100"/>
      <c r="R2" s="100"/>
      <c r="S2" s="100"/>
      <c r="T2" s="100"/>
      <c r="U2" s="100"/>
      <c r="V2" s="100"/>
      <c r="W2" s="100"/>
    </row>
    <row customHeight="1" ht="18.75">
      <c r="A3" s="68">
        <f>"单位名称："&amp;"昆明市红十字会"</f>
      </c>
      <c r="B3" s="102"/>
      <c r="C3" s="102"/>
      <c r="D3" s="102"/>
      <c r="E3" s="102"/>
      <c r="F3" s="102"/>
      <c r="G3" s="102"/>
      <c r="H3" s="103"/>
      <c r="I3" s="103"/>
      <c r="J3" s="103"/>
      <c r="K3" s="103"/>
      <c r="L3" s="103"/>
      <c r="M3" s="103"/>
      <c r="N3" s="104"/>
      <c r="O3" s="104"/>
      <c r="P3" s="104"/>
      <c r="Q3" s="103"/>
      <c r="U3" s="96"/>
      <c r="W3" s="99" t="s">
        <v>1</v>
      </c>
    </row>
    <row customHeight="1" ht="18">
      <c r="A4" s="105" t="s">
        <v>175</v>
      </c>
      <c r="B4" s="105" t="s">
        <v>176</v>
      </c>
      <c r="C4" s="105" t="s">
        <v>177</v>
      </c>
      <c r="D4" s="105" t="s">
        <v>178</v>
      </c>
      <c r="E4" s="105" t="s">
        <v>179</v>
      </c>
      <c r="F4" s="105" t="s">
        <v>180</v>
      </c>
      <c r="G4" s="105" t="s">
        <v>181</v>
      </c>
      <c r="H4" s="73" t="s">
        <v>182</v>
      </c>
      <c r="I4" s="106" t="s">
        <v>182</v>
      </c>
      <c r="J4" s="106"/>
      <c r="K4" s="106"/>
      <c r="L4" s="106"/>
      <c r="M4" s="106"/>
      <c r="N4" s="74"/>
      <c r="O4" s="74"/>
      <c r="P4" s="74"/>
      <c r="Q4" s="107" t="s">
        <v>60</v>
      </c>
      <c r="R4" s="106" t="s">
        <v>61</v>
      </c>
      <c r="S4" s="106"/>
      <c r="T4" s="106"/>
      <c r="U4" s="106"/>
      <c r="V4" s="106"/>
      <c r="W4" s="108"/>
    </row>
    <row customHeight="1" ht="18">
      <c r="A5" s="109"/>
      <c r="B5" s="110"/>
      <c r="C5" s="109"/>
      <c r="D5" s="109"/>
      <c r="E5" s="109"/>
      <c r="F5" s="109"/>
      <c r="G5" s="109"/>
      <c r="H5" s="72" t="s">
        <v>183</v>
      </c>
      <c r="I5" s="73" t="s">
        <v>57</v>
      </c>
      <c r="J5" s="106"/>
      <c r="K5" s="106"/>
      <c r="L5" s="106"/>
      <c r="M5" s="108"/>
      <c r="N5" s="111" t="s">
        <v>184</v>
      </c>
      <c r="O5" s="74"/>
      <c r="P5" s="75"/>
      <c r="Q5" s="105" t="s">
        <v>60</v>
      </c>
      <c r="R5" s="73" t="s">
        <v>61</v>
      </c>
      <c r="S5" s="107" t="s">
        <v>63</v>
      </c>
      <c r="T5" s="106" t="s">
        <v>61</v>
      </c>
      <c r="U5" s="107" t="s">
        <v>65</v>
      </c>
      <c r="V5" s="107" t="s">
        <v>66</v>
      </c>
      <c r="W5" s="112" t="s">
        <v>67</v>
      </c>
    </row>
    <row customHeight="1" ht="19.5">
      <c r="A6" s="113"/>
      <c r="B6" s="113"/>
      <c r="C6" s="113"/>
      <c r="D6" s="113"/>
      <c r="E6" s="113"/>
      <c r="F6" s="113"/>
      <c r="G6" s="113"/>
      <c r="H6" s="113"/>
      <c r="I6" s="114" t="s">
        <v>185</v>
      </c>
      <c r="J6" s="105" t="s">
        <v>186</v>
      </c>
      <c r="K6" s="105" t="s">
        <v>187</v>
      </c>
      <c r="L6" s="105" t="s">
        <v>188</v>
      </c>
      <c r="M6" s="105" t="s">
        <v>189</v>
      </c>
      <c r="N6" s="105" t="s">
        <v>57</v>
      </c>
      <c r="O6" s="105" t="s">
        <v>58</v>
      </c>
      <c r="P6" s="105" t="s">
        <v>59</v>
      </c>
      <c r="Q6" s="113"/>
      <c r="R6" s="105" t="s">
        <v>56</v>
      </c>
      <c r="S6" s="105" t="s">
        <v>63</v>
      </c>
      <c r="T6" s="105" t="s">
        <v>190</v>
      </c>
      <c r="U6" s="105" t="s">
        <v>65</v>
      </c>
      <c r="V6" s="105" t="s">
        <v>66</v>
      </c>
      <c r="W6" s="105" t="s">
        <v>67</v>
      </c>
    </row>
    <row customHeight="1" ht="37.5">
      <c r="A7" s="115"/>
      <c r="B7" s="115"/>
      <c r="C7" s="115"/>
      <c r="D7" s="115"/>
      <c r="E7" s="115"/>
      <c r="F7" s="115"/>
      <c r="G7" s="115"/>
      <c r="H7" s="115"/>
      <c r="I7" s="116" t="s">
        <v>56</v>
      </c>
      <c r="J7" s="117" t="s">
        <v>191</v>
      </c>
      <c r="K7" s="117" t="s">
        <v>187</v>
      </c>
      <c r="L7" s="117" t="s">
        <v>188</v>
      </c>
      <c r="M7" s="117" t="s">
        <v>189</v>
      </c>
      <c r="N7" s="117" t="s">
        <v>187</v>
      </c>
      <c r="O7" s="117" t="s">
        <v>188</v>
      </c>
      <c r="P7" s="117" t="s">
        <v>189</v>
      </c>
      <c r="Q7" s="117" t="s">
        <v>60</v>
      </c>
      <c r="R7" s="117" t="s">
        <v>56</v>
      </c>
      <c r="S7" s="117" t="s">
        <v>63</v>
      </c>
      <c r="T7" s="117" t="s">
        <v>190</v>
      </c>
      <c r="U7" s="117" t="s">
        <v>65</v>
      </c>
      <c r="V7" s="117" t="s">
        <v>66</v>
      </c>
      <c r="W7" s="117" t="s">
        <v>67</v>
      </c>
    </row>
    <row customHeight="1" ht="14.25">
      <c r="A8" s="118">
        <v>1</v>
      </c>
      <c r="B8" s="118">
        <v>2</v>
      </c>
      <c r="C8" s="118">
        <v>3</v>
      </c>
      <c r="D8" s="118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18">
        <v>21</v>
      </c>
      <c r="V8" s="118">
        <v>22</v>
      </c>
      <c r="W8" s="118">
        <v>23</v>
      </c>
    </row>
    <row customHeight="1" ht="20.25">
      <c r="A9" s="20" t="s">
        <v>69</v>
      </c>
      <c r="B9" s="20"/>
      <c r="C9" s="20"/>
      <c r="D9" s="20"/>
      <c r="E9" s="20"/>
      <c r="F9" s="20"/>
      <c r="G9" s="20"/>
      <c r="H9" s="17">
        <v>4147773.08</v>
      </c>
      <c r="I9" s="17">
        <v>4147773.08</v>
      </c>
      <c r="J9" s="17"/>
      <c r="K9" s="17"/>
      <c r="L9" s="17">
        <v>4147773.08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19" t="s">
        <v>69</v>
      </c>
      <c r="B10" s="20" t="s">
        <v>192</v>
      </c>
      <c r="C10" s="20" t="s">
        <v>193</v>
      </c>
      <c r="D10" s="20" t="s">
        <v>108</v>
      </c>
      <c r="E10" s="20" t="s">
        <v>109</v>
      </c>
      <c r="F10" s="20" t="s">
        <v>194</v>
      </c>
      <c r="G10" s="20" t="s">
        <v>195</v>
      </c>
      <c r="H10" s="17">
        <v>783864</v>
      </c>
      <c r="I10" s="17">
        <v>783864</v>
      </c>
      <c r="J10" s="17"/>
      <c r="K10" s="17"/>
      <c r="L10" s="17">
        <v>783864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19" t="s">
        <v>69</v>
      </c>
      <c r="B11" s="20" t="s">
        <v>192</v>
      </c>
      <c r="C11" s="20" t="s">
        <v>193</v>
      </c>
      <c r="D11" s="20" t="s">
        <v>108</v>
      </c>
      <c r="E11" s="20" t="s">
        <v>109</v>
      </c>
      <c r="F11" s="20" t="s">
        <v>196</v>
      </c>
      <c r="G11" s="20" t="s">
        <v>197</v>
      </c>
      <c r="H11" s="17">
        <v>893796</v>
      </c>
      <c r="I11" s="17">
        <v>893796</v>
      </c>
      <c r="J11" s="120"/>
      <c r="K11" s="120"/>
      <c r="L11" s="17">
        <v>893796</v>
      </c>
      <c r="M11" s="120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19" t="s">
        <v>69</v>
      </c>
      <c r="B12" s="20" t="s">
        <v>192</v>
      </c>
      <c r="C12" s="20" t="s">
        <v>193</v>
      </c>
      <c r="D12" s="20" t="s">
        <v>108</v>
      </c>
      <c r="E12" s="20" t="s">
        <v>109</v>
      </c>
      <c r="F12" s="20" t="s">
        <v>198</v>
      </c>
      <c r="G12" s="20" t="s">
        <v>199</v>
      </c>
      <c r="H12" s="17">
        <v>65322</v>
      </c>
      <c r="I12" s="17">
        <v>65322</v>
      </c>
      <c r="J12" s="120"/>
      <c r="K12" s="120"/>
      <c r="L12" s="17">
        <v>65322</v>
      </c>
      <c r="M12" s="120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19" t="s">
        <v>69</v>
      </c>
      <c r="B13" s="20" t="s">
        <v>200</v>
      </c>
      <c r="C13" s="20" t="s">
        <v>201</v>
      </c>
      <c r="D13" s="20" t="s">
        <v>102</v>
      </c>
      <c r="E13" s="20" t="s">
        <v>103</v>
      </c>
      <c r="F13" s="20" t="s">
        <v>202</v>
      </c>
      <c r="G13" s="20" t="s">
        <v>203</v>
      </c>
      <c r="H13" s="17">
        <v>304928</v>
      </c>
      <c r="I13" s="17">
        <v>304928</v>
      </c>
      <c r="J13" s="120"/>
      <c r="K13" s="120"/>
      <c r="L13" s="17">
        <v>304928</v>
      </c>
      <c r="M13" s="120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19" t="s">
        <v>69</v>
      </c>
      <c r="B14" s="20" t="s">
        <v>200</v>
      </c>
      <c r="C14" s="20" t="s">
        <v>201</v>
      </c>
      <c r="D14" s="20" t="s">
        <v>104</v>
      </c>
      <c r="E14" s="20" t="s">
        <v>105</v>
      </c>
      <c r="F14" s="20" t="s">
        <v>204</v>
      </c>
      <c r="G14" s="20" t="s">
        <v>205</v>
      </c>
      <c r="H14" s="17">
        <v>250000</v>
      </c>
      <c r="I14" s="17">
        <v>250000</v>
      </c>
      <c r="J14" s="120"/>
      <c r="K14" s="120"/>
      <c r="L14" s="17">
        <v>250000</v>
      </c>
      <c r="M14" s="120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19" t="s">
        <v>69</v>
      </c>
      <c r="B15" s="20" t="s">
        <v>200</v>
      </c>
      <c r="C15" s="20" t="s">
        <v>201</v>
      </c>
      <c r="D15" s="20" t="s">
        <v>116</v>
      </c>
      <c r="E15" s="20" t="s">
        <v>117</v>
      </c>
      <c r="F15" s="20" t="s">
        <v>206</v>
      </c>
      <c r="G15" s="20" t="s">
        <v>207</v>
      </c>
      <c r="H15" s="17">
        <v>150553</v>
      </c>
      <c r="I15" s="17">
        <v>150553</v>
      </c>
      <c r="J15" s="120"/>
      <c r="K15" s="120"/>
      <c r="L15" s="17">
        <v>150553</v>
      </c>
      <c r="M15" s="120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19" t="s">
        <v>69</v>
      </c>
      <c r="B16" s="20" t="s">
        <v>200</v>
      </c>
      <c r="C16" s="20" t="s">
        <v>201</v>
      </c>
      <c r="D16" s="20" t="s">
        <v>118</v>
      </c>
      <c r="E16" s="20" t="s">
        <v>119</v>
      </c>
      <c r="F16" s="20" t="s">
        <v>208</v>
      </c>
      <c r="G16" s="20" t="s">
        <v>209</v>
      </c>
      <c r="H16" s="17">
        <v>95290</v>
      </c>
      <c r="I16" s="17">
        <v>95290</v>
      </c>
      <c r="J16" s="120"/>
      <c r="K16" s="120"/>
      <c r="L16" s="17">
        <v>95290</v>
      </c>
      <c r="M16" s="120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19" t="s">
        <v>69</v>
      </c>
      <c r="B17" s="20" t="s">
        <v>200</v>
      </c>
      <c r="C17" s="20" t="s">
        <v>201</v>
      </c>
      <c r="D17" s="20" t="s">
        <v>108</v>
      </c>
      <c r="E17" s="20" t="s">
        <v>109</v>
      </c>
      <c r="F17" s="20" t="s">
        <v>210</v>
      </c>
      <c r="G17" s="20" t="s">
        <v>211</v>
      </c>
      <c r="H17" s="17">
        <v>1026</v>
      </c>
      <c r="I17" s="17">
        <v>1026</v>
      </c>
      <c r="J17" s="120"/>
      <c r="K17" s="120"/>
      <c r="L17" s="17">
        <v>1026</v>
      </c>
      <c r="M17" s="120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19" t="s">
        <v>69</v>
      </c>
      <c r="B18" s="20" t="s">
        <v>200</v>
      </c>
      <c r="C18" s="20" t="s">
        <v>201</v>
      </c>
      <c r="D18" s="20" t="s">
        <v>120</v>
      </c>
      <c r="E18" s="20" t="s">
        <v>121</v>
      </c>
      <c r="F18" s="20" t="s">
        <v>210</v>
      </c>
      <c r="G18" s="20" t="s">
        <v>211</v>
      </c>
      <c r="H18" s="17">
        <v>6721</v>
      </c>
      <c r="I18" s="17">
        <v>6721</v>
      </c>
      <c r="J18" s="120"/>
      <c r="K18" s="120"/>
      <c r="L18" s="17">
        <v>6721</v>
      </c>
      <c r="M18" s="120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19" t="s">
        <v>69</v>
      </c>
      <c r="B19" s="20" t="s">
        <v>200</v>
      </c>
      <c r="C19" s="20" t="s">
        <v>201</v>
      </c>
      <c r="D19" s="20" t="s">
        <v>120</v>
      </c>
      <c r="E19" s="20" t="s">
        <v>121</v>
      </c>
      <c r="F19" s="20" t="s">
        <v>210</v>
      </c>
      <c r="G19" s="20" t="s">
        <v>211</v>
      </c>
      <c r="H19" s="17">
        <v>3822</v>
      </c>
      <c r="I19" s="17">
        <v>3822</v>
      </c>
      <c r="J19" s="120"/>
      <c r="K19" s="120"/>
      <c r="L19" s="17">
        <v>3822</v>
      </c>
      <c r="M19" s="120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19" t="s">
        <v>69</v>
      </c>
      <c r="B20" s="20" t="s">
        <v>200</v>
      </c>
      <c r="C20" s="20" t="s">
        <v>201</v>
      </c>
      <c r="D20" s="20" t="s">
        <v>116</v>
      </c>
      <c r="E20" s="20" t="s">
        <v>117</v>
      </c>
      <c r="F20" s="20" t="s">
        <v>212</v>
      </c>
      <c r="G20" s="20" t="s">
        <v>213</v>
      </c>
      <c r="H20" s="17">
        <v>54240</v>
      </c>
      <c r="I20" s="17">
        <v>54240</v>
      </c>
      <c r="J20" s="120"/>
      <c r="K20" s="120"/>
      <c r="L20" s="17">
        <v>54240</v>
      </c>
      <c r="M20" s="120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19" t="s">
        <v>69</v>
      </c>
      <c r="B21" s="20" t="s">
        <v>200</v>
      </c>
      <c r="C21" s="20" t="s">
        <v>201</v>
      </c>
      <c r="D21" s="20" t="s">
        <v>116</v>
      </c>
      <c r="E21" s="20" t="s">
        <v>117</v>
      </c>
      <c r="F21" s="20" t="s">
        <v>212</v>
      </c>
      <c r="G21" s="20" t="s">
        <v>213</v>
      </c>
      <c r="H21" s="17">
        <v>3984</v>
      </c>
      <c r="I21" s="17">
        <v>3984</v>
      </c>
      <c r="J21" s="120"/>
      <c r="K21" s="120"/>
      <c r="L21" s="17">
        <v>3984</v>
      </c>
      <c r="M21" s="120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19" t="s">
        <v>69</v>
      </c>
      <c r="B22" s="20" t="s">
        <v>214</v>
      </c>
      <c r="C22" s="20" t="s">
        <v>127</v>
      </c>
      <c r="D22" s="20" t="s">
        <v>126</v>
      </c>
      <c r="E22" s="20" t="s">
        <v>127</v>
      </c>
      <c r="F22" s="20" t="s">
        <v>215</v>
      </c>
      <c r="G22" s="20" t="s">
        <v>127</v>
      </c>
      <c r="H22" s="17">
        <v>299000</v>
      </c>
      <c r="I22" s="17">
        <v>299000</v>
      </c>
      <c r="J22" s="120"/>
      <c r="K22" s="120"/>
      <c r="L22" s="17">
        <v>299000</v>
      </c>
      <c r="M22" s="120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19" t="s">
        <v>69</v>
      </c>
      <c r="B23" s="20" t="s">
        <v>216</v>
      </c>
      <c r="C23" s="20" t="s">
        <v>217</v>
      </c>
      <c r="D23" s="20" t="s">
        <v>100</v>
      </c>
      <c r="E23" s="20" t="s">
        <v>101</v>
      </c>
      <c r="F23" s="20" t="s">
        <v>218</v>
      </c>
      <c r="G23" s="20" t="s">
        <v>219</v>
      </c>
      <c r="H23" s="17">
        <v>201600</v>
      </c>
      <c r="I23" s="17">
        <v>201600</v>
      </c>
      <c r="J23" s="120"/>
      <c r="K23" s="120"/>
      <c r="L23" s="17">
        <v>201600</v>
      </c>
      <c r="M23" s="120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19" t="s">
        <v>69</v>
      </c>
      <c r="B24" s="20" t="s">
        <v>220</v>
      </c>
      <c r="C24" s="20" t="s">
        <v>221</v>
      </c>
      <c r="D24" s="20" t="s">
        <v>108</v>
      </c>
      <c r="E24" s="20" t="s">
        <v>109</v>
      </c>
      <c r="F24" s="20" t="s">
        <v>222</v>
      </c>
      <c r="G24" s="20" t="s">
        <v>223</v>
      </c>
      <c r="H24" s="17">
        <v>18163.8</v>
      </c>
      <c r="I24" s="17">
        <v>18163.8</v>
      </c>
      <c r="J24" s="120"/>
      <c r="K24" s="120"/>
      <c r="L24" s="17">
        <v>18163.8</v>
      </c>
      <c r="M24" s="120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19" t="s">
        <v>69</v>
      </c>
      <c r="B25" s="20" t="s">
        <v>220</v>
      </c>
      <c r="C25" s="20" t="s">
        <v>221</v>
      </c>
      <c r="D25" s="20" t="s">
        <v>108</v>
      </c>
      <c r="E25" s="20" t="s">
        <v>109</v>
      </c>
      <c r="F25" s="20" t="s">
        <v>222</v>
      </c>
      <c r="G25" s="20" t="s">
        <v>223</v>
      </c>
      <c r="H25" s="17">
        <v>3600</v>
      </c>
      <c r="I25" s="17">
        <v>3600</v>
      </c>
      <c r="J25" s="120"/>
      <c r="K25" s="120"/>
      <c r="L25" s="17">
        <v>3600</v>
      </c>
      <c r="M25" s="120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19" t="s">
        <v>69</v>
      </c>
      <c r="B26" s="20" t="s">
        <v>224</v>
      </c>
      <c r="C26" s="20" t="s">
        <v>225</v>
      </c>
      <c r="D26" s="20" t="s">
        <v>108</v>
      </c>
      <c r="E26" s="20" t="s">
        <v>109</v>
      </c>
      <c r="F26" s="20" t="s">
        <v>226</v>
      </c>
      <c r="G26" s="20" t="s">
        <v>227</v>
      </c>
      <c r="H26" s="17">
        <v>148200</v>
      </c>
      <c r="I26" s="17">
        <v>148200</v>
      </c>
      <c r="J26" s="120"/>
      <c r="K26" s="120"/>
      <c r="L26" s="17">
        <v>148200</v>
      </c>
      <c r="M26" s="120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19" t="s">
        <v>69</v>
      </c>
      <c r="B27" s="20" t="s">
        <v>228</v>
      </c>
      <c r="C27" s="20" t="s">
        <v>229</v>
      </c>
      <c r="D27" s="20" t="s">
        <v>108</v>
      </c>
      <c r="E27" s="20" t="s">
        <v>109</v>
      </c>
      <c r="F27" s="20" t="s">
        <v>230</v>
      </c>
      <c r="G27" s="20" t="s">
        <v>229</v>
      </c>
      <c r="H27" s="17">
        <v>15677.28</v>
      </c>
      <c r="I27" s="17">
        <v>15677.28</v>
      </c>
      <c r="J27" s="120"/>
      <c r="K27" s="120"/>
      <c r="L27" s="17">
        <v>15677.28</v>
      </c>
      <c r="M27" s="120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19" t="s">
        <v>69</v>
      </c>
      <c r="B28" s="20" t="s">
        <v>231</v>
      </c>
      <c r="C28" s="20" t="s">
        <v>232</v>
      </c>
      <c r="D28" s="20" t="s">
        <v>108</v>
      </c>
      <c r="E28" s="20" t="s">
        <v>109</v>
      </c>
      <c r="F28" s="20" t="s">
        <v>233</v>
      </c>
      <c r="G28" s="20" t="s">
        <v>234</v>
      </c>
      <c r="H28" s="17">
        <v>28037</v>
      </c>
      <c r="I28" s="17">
        <v>28037</v>
      </c>
      <c r="J28" s="120"/>
      <c r="K28" s="120"/>
      <c r="L28" s="17">
        <v>28037</v>
      </c>
      <c r="M28" s="120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19" t="s">
        <v>69</v>
      </c>
      <c r="B29" s="20" t="s">
        <v>231</v>
      </c>
      <c r="C29" s="20" t="s">
        <v>232</v>
      </c>
      <c r="D29" s="20" t="s">
        <v>108</v>
      </c>
      <c r="E29" s="20" t="s">
        <v>109</v>
      </c>
      <c r="F29" s="20" t="s">
        <v>233</v>
      </c>
      <c r="G29" s="20" t="s">
        <v>234</v>
      </c>
      <c r="H29" s="17">
        <v>3000</v>
      </c>
      <c r="I29" s="17">
        <v>3000</v>
      </c>
      <c r="J29" s="120"/>
      <c r="K29" s="120"/>
      <c r="L29" s="17">
        <v>3000</v>
      </c>
      <c r="M29" s="120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19" t="s">
        <v>69</v>
      </c>
      <c r="B30" s="20" t="s">
        <v>231</v>
      </c>
      <c r="C30" s="20" t="s">
        <v>232</v>
      </c>
      <c r="D30" s="20" t="s">
        <v>108</v>
      </c>
      <c r="E30" s="20" t="s">
        <v>109</v>
      </c>
      <c r="F30" s="20" t="s">
        <v>235</v>
      </c>
      <c r="G30" s="20" t="s">
        <v>236</v>
      </c>
      <c r="H30" s="17">
        <v>1000</v>
      </c>
      <c r="I30" s="17">
        <v>1000</v>
      </c>
      <c r="J30" s="120"/>
      <c r="K30" s="120"/>
      <c r="L30" s="17">
        <v>1000</v>
      </c>
      <c r="M30" s="120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19" t="s">
        <v>69</v>
      </c>
      <c r="B31" s="20" t="s">
        <v>231</v>
      </c>
      <c r="C31" s="20" t="s">
        <v>232</v>
      </c>
      <c r="D31" s="20" t="s">
        <v>108</v>
      </c>
      <c r="E31" s="20" t="s">
        <v>109</v>
      </c>
      <c r="F31" s="20" t="s">
        <v>237</v>
      </c>
      <c r="G31" s="20" t="s">
        <v>238</v>
      </c>
      <c r="H31" s="17">
        <v>13429</v>
      </c>
      <c r="I31" s="17">
        <v>13429</v>
      </c>
      <c r="J31" s="120"/>
      <c r="K31" s="120"/>
      <c r="L31" s="17">
        <v>13429</v>
      </c>
      <c r="M31" s="120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0.25">
      <c r="A32" s="119" t="s">
        <v>69</v>
      </c>
      <c r="B32" s="20" t="s">
        <v>231</v>
      </c>
      <c r="C32" s="20" t="s">
        <v>232</v>
      </c>
      <c r="D32" s="20" t="s">
        <v>108</v>
      </c>
      <c r="E32" s="20" t="s">
        <v>109</v>
      </c>
      <c r="F32" s="20" t="s">
        <v>239</v>
      </c>
      <c r="G32" s="20" t="s">
        <v>240</v>
      </c>
      <c r="H32" s="17">
        <v>27300</v>
      </c>
      <c r="I32" s="17">
        <v>27300</v>
      </c>
      <c r="J32" s="120"/>
      <c r="K32" s="120"/>
      <c r="L32" s="17">
        <v>27300</v>
      </c>
      <c r="M32" s="120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0.25">
      <c r="A33" s="119" t="s">
        <v>69</v>
      </c>
      <c r="B33" s="20" t="s">
        <v>231</v>
      </c>
      <c r="C33" s="20" t="s">
        <v>232</v>
      </c>
      <c r="D33" s="20" t="s">
        <v>108</v>
      </c>
      <c r="E33" s="20" t="s">
        <v>109</v>
      </c>
      <c r="F33" s="20" t="s">
        <v>241</v>
      </c>
      <c r="G33" s="20" t="s">
        <v>242</v>
      </c>
      <c r="H33" s="17">
        <v>20800</v>
      </c>
      <c r="I33" s="17">
        <v>20800</v>
      </c>
      <c r="J33" s="120"/>
      <c r="K33" s="120"/>
      <c r="L33" s="17">
        <v>20800</v>
      </c>
      <c r="M33" s="120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20.25">
      <c r="A34" s="119" t="s">
        <v>69</v>
      </c>
      <c r="B34" s="20" t="s">
        <v>231</v>
      </c>
      <c r="C34" s="20" t="s">
        <v>232</v>
      </c>
      <c r="D34" s="20" t="s">
        <v>108</v>
      </c>
      <c r="E34" s="20" t="s">
        <v>109</v>
      </c>
      <c r="F34" s="20" t="s">
        <v>243</v>
      </c>
      <c r="G34" s="20" t="s">
        <v>244</v>
      </c>
      <c r="H34" s="17">
        <v>50000</v>
      </c>
      <c r="I34" s="17">
        <v>50000</v>
      </c>
      <c r="J34" s="120"/>
      <c r="K34" s="120"/>
      <c r="L34" s="17">
        <v>50000</v>
      </c>
      <c r="M34" s="120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customHeight="1" ht="20.25">
      <c r="A35" s="119" t="s">
        <v>69</v>
      </c>
      <c r="B35" s="20" t="s">
        <v>231</v>
      </c>
      <c r="C35" s="20" t="s">
        <v>232</v>
      </c>
      <c r="D35" s="20" t="s">
        <v>108</v>
      </c>
      <c r="E35" s="20" t="s">
        <v>109</v>
      </c>
      <c r="F35" s="20" t="s">
        <v>245</v>
      </c>
      <c r="G35" s="20" t="s">
        <v>246</v>
      </c>
      <c r="H35" s="17">
        <v>5200</v>
      </c>
      <c r="I35" s="17">
        <v>5200</v>
      </c>
      <c r="J35" s="120"/>
      <c r="K35" s="120"/>
      <c r="L35" s="17">
        <v>5200</v>
      </c>
      <c r="M35" s="120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customHeight="1" ht="20.25">
      <c r="A36" s="119" t="s">
        <v>69</v>
      </c>
      <c r="B36" s="20" t="s">
        <v>231</v>
      </c>
      <c r="C36" s="20" t="s">
        <v>232</v>
      </c>
      <c r="D36" s="20" t="s">
        <v>108</v>
      </c>
      <c r="E36" s="20" t="s">
        <v>109</v>
      </c>
      <c r="F36" s="20" t="s">
        <v>226</v>
      </c>
      <c r="G36" s="20" t="s">
        <v>227</v>
      </c>
      <c r="H36" s="17">
        <v>14820</v>
      </c>
      <c r="I36" s="17">
        <v>14820</v>
      </c>
      <c r="J36" s="120"/>
      <c r="K36" s="120"/>
      <c r="L36" s="17">
        <v>14820</v>
      </c>
      <c r="M36" s="120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customHeight="1" ht="20.25">
      <c r="A37" s="119" t="s">
        <v>69</v>
      </c>
      <c r="B37" s="20" t="s">
        <v>231</v>
      </c>
      <c r="C37" s="20" t="s">
        <v>232</v>
      </c>
      <c r="D37" s="20" t="s">
        <v>108</v>
      </c>
      <c r="E37" s="20" t="s">
        <v>109</v>
      </c>
      <c r="F37" s="20" t="s">
        <v>247</v>
      </c>
      <c r="G37" s="20" t="s">
        <v>248</v>
      </c>
      <c r="H37" s="17">
        <v>4800</v>
      </c>
      <c r="I37" s="17">
        <v>4800</v>
      </c>
      <c r="J37" s="120"/>
      <c r="K37" s="120"/>
      <c r="L37" s="17">
        <v>4800</v>
      </c>
      <c r="M37" s="120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customHeight="1" ht="20.25">
      <c r="A38" s="119" t="s">
        <v>69</v>
      </c>
      <c r="B38" s="20" t="s">
        <v>231</v>
      </c>
      <c r="C38" s="20" t="s">
        <v>232</v>
      </c>
      <c r="D38" s="20" t="s">
        <v>108</v>
      </c>
      <c r="E38" s="20" t="s">
        <v>109</v>
      </c>
      <c r="F38" s="20" t="s">
        <v>247</v>
      </c>
      <c r="G38" s="20" t="s">
        <v>248</v>
      </c>
      <c r="H38" s="17">
        <v>39000</v>
      </c>
      <c r="I38" s="17">
        <v>39000</v>
      </c>
      <c r="J38" s="120"/>
      <c r="K38" s="120"/>
      <c r="L38" s="17">
        <v>39000</v>
      </c>
      <c r="M38" s="120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customHeight="1" ht="20.25">
      <c r="A39" s="119" t="s">
        <v>69</v>
      </c>
      <c r="B39" s="20" t="s">
        <v>249</v>
      </c>
      <c r="C39" s="20" t="s">
        <v>171</v>
      </c>
      <c r="D39" s="20" t="s">
        <v>108</v>
      </c>
      <c r="E39" s="20" t="s">
        <v>109</v>
      </c>
      <c r="F39" s="20" t="s">
        <v>250</v>
      </c>
      <c r="G39" s="20" t="s">
        <v>171</v>
      </c>
      <c r="H39" s="17">
        <v>5000</v>
      </c>
      <c r="I39" s="17">
        <v>5000</v>
      </c>
      <c r="J39" s="120"/>
      <c r="K39" s="120"/>
      <c r="L39" s="17">
        <v>5000</v>
      </c>
      <c r="M39" s="120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customHeight="1" ht="20.25">
      <c r="A40" s="119" t="s">
        <v>69</v>
      </c>
      <c r="B40" s="20" t="s">
        <v>251</v>
      </c>
      <c r="C40" s="20" t="s">
        <v>252</v>
      </c>
      <c r="D40" s="20" t="s">
        <v>108</v>
      </c>
      <c r="E40" s="20" t="s">
        <v>109</v>
      </c>
      <c r="F40" s="20" t="s">
        <v>198</v>
      </c>
      <c r="G40" s="20" t="s">
        <v>199</v>
      </c>
      <c r="H40" s="17">
        <v>375600</v>
      </c>
      <c r="I40" s="17">
        <v>375600</v>
      </c>
      <c r="J40" s="120"/>
      <c r="K40" s="120"/>
      <c r="L40" s="17">
        <v>375600</v>
      </c>
      <c r="M40" s="120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customHeight="1" ht="20.25">
      <c r="A41" s="119" t="s">
        <v>69</v>
      </c>
      <c r="B41" s="20" t="s">
        <v>251</v>
      </c>
      <c r="C41" s="20" t="s">
        <v>252</v>
      </c>
      <c r="D41" s="20" t="s">
        <v>108</v>
      </c>
      <c r="E41" s="20" t="s">
        <v>109</v>
      </c>
      <c r="F41" s="20" t="s">
        <v>198</v>
      </c>
      <c r="G41" s="20" t="s">
        <v>199</v>
      </c>
      <c r="H41" s="17">
        <v>260000</v>
      </c>
      <c r="I41" s="17">
        <v>260000</v>
      </c>
      <c r="J41" s="120"/>
      <c r="K41" s="120"/>
      <c r="L41" s="17">
        <v>260000</v>
      </c>
      <c r="M41" s="120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customHeight="1" ht="17.25">
      <c r="A42" s="121" t="s">
        <v>166</v>
      </c>
      <c r="B42" s="122"/>
      <c r="C42" s="122"/>
      <c r="D42" s="122"/>
      <c r="E42" s="122"/>
      <c r="F42" s="122"/>
      <c r="G42" s="123"/>
      <c r="H42" s="17">
        <v>4147773.08</v>
      </c>
      <c r="I42" s="17">
        <v>4147773.08</v>
      </c>
      <c r="J42" s="17"/>
      <c r="K42" s="17"/>
      <c r="L42" s="17">
        <v>4147773.08</v>
      </c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</row>
  </sheetData>
  <mergeCells count="30">
    <mergeCell ref="A42:G42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00649DD-8AE5-0C6A-404A-6CDF0FA7C393}" mc:Ignorable="x14ac xr xr2 xr3">
  <sheetPr>
    <outlinePr summaryRight="0"/>
    <pageSetUpPr fitToPage="1"/>
  </sheetPr>
  <dimension ref="A1:W15"/>
  <sheetViews>
    <sheetView topLeftCell="F1" showZeros="0" workbookViewId="0"/>
  </sheetViews>
  <sheetFormatPr defaultColWidth="8.00390625" customHeight="1" defaultRowHeight="14.25"/>
  <cols>
    <col min="1" max="1" width="9.00390625" customWidth="1"/>
    <col min="2" max="2" width="11.75390625" customWidth="1"/>
    <col min="3" max="3" width="28.75390625" customWidth="1"/>
    <col min="4" max="4" width="20.875" customWidth="1"/>
    <col min="5" max="5" width="9.75390625" customWidth="1"/>
    <col min="6" max="6" width="15.50390625" customWidth="1"/>
    <col min="7" max="7" width="8.625" customWidth="1"/>
    <col min="8" max="8" width="15.50390625" customWidth="1"/>
    <col min="9" max="13" width="17.50390625" customWidth="1"/>
    <col min="14" max="14" width="10.75390625" customWidth="1"/>
    <col min="15" max="15" width="11.125" customWidth="1"/>
    <col min="16" max="16" width="9.75390625" customWidth="1"/>
    <col min="17" max="21" width="17.375" customWidth="1"/>
    <col min="22" max="22" width="17.50390625" customWidth="1"/>
    <col min="23" max="23" width="17.375" customWidth="1"/>
  </cols>
  <sheetData>
    <row customHeight="1" ht="13.5">
      <c r="B1" s="65"/>
      <c r="E1" s="124"/>
      <c r="F1" s="124"/>
      <c r="G1" s="124"/>
      <c r="H1" s="124"/>
      <c r="U1" s="65"/>
      <c r="W1" s="13" t="s">
        <v>253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"单位名称："&amp;"昆明市红十字会"</f>
      </c>
      <c r="B3" s="125"/>
      <c r="C3" s="125"/>
      <c r="D3" s="125"/>
      <c r="E3" s="125"/>
      <c r="F3" s="125"/>
      <c r="G3" s="125"/>
      <c r="H3" s="125"/>
      <c r="I3" s="104"/>
      <c r="J3" s="104"/>
      <c r="K3" s="104"/>
      <c r="L3" s="104"/>
      <c r="M3" s="104"/>
      <c r="N3" s="104"/>
      <c r="O3" s="104"/>
      <c r="P3" s="104"/>
      <c r="Q3" s="104"/>
      <c r="U3" s="65"/>
      <c r="W3" s="126" t="s">
        <v>1</v>
      </c>
    </row>
    <row customHeight="1" ht="21.75">
      <c r="A4" s="105" t="s">
        <v>254</v>
      </c>
      <c r="B4" s="127" t="s">
        <v>176</v>
      </c>
      <c r="C4" s="105" t="s">
        <v>177</v>
      </c>
      <c r="D4" s="105" t="s">
        <v>255</v>
      </c>
      <c r="E4" s="127" t="s">
        <v>178</v>
      </c>
      <c r="F4" s="127" t="s">
        <v>179</v>
      </c>
      <c r="G4" s="127" t="s">
        <v>180</v>
      </c>
      <c r="H4" s="127" t="s">
        <v>181</v>
      </c>
      <c r="I4" s="128" t="s">
        <v>54</v>
      </c>
      <c r="J4" s="111" t="s">
        <v>256</v>
      </c>
      <c r="K4" s="74"/>
      <c r="L4" s="74"/>
      <c r="M4" s="75"/>
      <c r="N4" s="111" t="s">
        <v>184</v>
      </c>
      <c r="O4" s="74"/>
      <c r="P4" s="75"/>
      <c r="Q4" s="127" t="s">
        <v>60</v>
      </c>
      <c r="R4" s="111" t="s">
        <v>61</v>
      </c>
      <c r="S4" s="74"/>
      <c r="T4" s="74"/>
      <c r="U4" s="74"/>
      <c r="V4" s="74"/>
      <c r="W4" s="75"/>
    </row>
    <row customHeight="1" ht="21.75">
      <c r="A5" s="109"/>
      <c r="B5" s="113"/>
      <c r="C5" s="109"/>
      <c r="D5" s="109"/>
      <c r="E5" s="129"/>
      <c r="F5" s="129"/>
      <c r="G5" s="129"/>
      <c r="H5" s="129"/>
      <c r="I5" s="113"/>
      <c r="J5" s="130" t="s">
        <v>57</v>
      </c>
      <c r="K5" s="76"/>
      <c r="L5" s="127" t="s">
        <v>58</v>
      </c>
      <c r="M5" s="127" t="s">
        <v>59</v>
      </c>
      <c r="N5" s="127" t="s">
        <v>57</v>
      </c>
      <c r="O5" s="127" t="s">
        <v>58</v>
      </c>
      <c r="P5" s="127" t="s">
        <v>59</v>
      </c>
      <c r="Q5" s="129"/>
      <c r="R5" s="127" t="s">
        <v>56</v>
      </c>
      <c r="S5" s="127" t="s">
        <v>63</v>
      </c>
      <c r="T5" s="127" t="s">
        <v>190</v>
      </c>
      <c r="U5" s="127" t="s">
        <v>65</v>
      </c>
      <c r="V5" s="127" t="s">
        <v>66</v>
      </c>
      <c r="W5" s="127" t="s">
        <v>67</v>
      </c>
    </row>
    <row customHeight="1" ht="21">
      <c r="A6" s="113"/>
      <c r="B6" s="113"/>
      <c r="C6" s="113"/>
      <c r="D6" s="113"/>
      <c r="E6" s="113"/>
      <c r="F6" s="113"/>
      <c r="G6" s="113"/>
      <c r="H6" s="113"/>
      <c r="I6" s="113"/>
      <c r="J6" s="131" t="s">
        <v>56</v>
      </c>
      <c r="K6" s="80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</row>
    <row customHeight="1" ht="39.75">
      <c r="A7" s="117"/>
      <c r="B7" s="78"/>
      <c r="C7" s="117"/>
      <c r="D7" s="117"/>
      <c r="E7" s="132"/>
      <c r="F7" s="132"/>
      <c r="G7" s="132"/>
      <c r="H7" s="132"/>
      <c r="I7" s="78"/>
      <c r="J7" s="133" t="s">
        <v>56</v>
      </c>
      <c r="K7" s="133" t="s">
        <v>257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34">
        <v>21</v>
      </c>
      <c r="V8" s="118">
        <v>22</v>
      </c>
      <c r="W8" s="134">
        <v>23</v>
      </c>
    </row>
    <row customHeight="1" ht="21.75">
      <c r="A9" s="62" t="s">
        <v>258</v>
      </c>
      <c r="B9" s="62" t="s">
        <v>259</v>
      </c>
      <c r="C9" s="62" t="s">
        <v>260</v>
      </c>
      <c r="D9" s="62" t="s">
        <v>69</v>
      </c>
      <c r="E9" s="62" t="s">
        <v>110</v>
      </c>
      <c r="F9" s="62" t="s">
        <v>111</v>
      </c>
      <c r="G9" s="62" t="s">
        <v>233</v>
      </c>
      <c r="H9" s="62" t="s">
        <v>234</v>
      </c>
      <c r="I9" s="17">
        <v>61000</v>
      </c>
      <c r="J9" s="17">
        <v>61000</v>
      </c>
      <c r="K9" s="17">
        <v>61000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258</v>
      </c>
      <c r="B10" s="62" t="s">
        <v>261</v>
      </c>
      <c r="C10" s="62" t="s">
        <v>262</v>
      </c>
      <c r="D10" s="62" t="s">
        <v>69</v>
      </c>
      <c r="E10" s="62" t="s">
        <v>110</v>
      </c>
      <c r="F10" s="62" t="s">
        <v>111</v>
      </c>
      <c r="G10" s="62" t="s">
        <v>263</v>
      </c>
      <c r="H10" s="62" t="s">
        <v>264</v>
      </c>
      <c r="I10" s="17">
        <v>48000</v>
      </c>
      <c r="J10" s="17"/>
      <c r="K10" s="17"/>
      <c r="L10" s="17"/>
      <c r="M10" s="17"/>
      <c r="N10" s="17"/>
      <c r="O10" s="17"/>
      <c r="P10" s="17"/>
      <c r="Q10" s="17"/>
      <c r="R10" s="17">
        <v>48000</v>
      </c>
      <c r="S10" s="17"/>
      <c r="T10" s="17"/>
      <c r="U10" s="17"/>
      <c r="V10" s="17"/>
      <c r="W10" s="17">
        <v>48000</v>
      </c>
    </row>
    <row customHeight="1" ht="21.75">
      <c r="A11" s="62" t="s">
        <v>258</v>
      </c>
      <c r="B11" s="62" t="s">
        <v>261</v>
      </c>
      <c r="C11" s="62" t="s">
        <v>262</v>
      </c>
      <c r="D11" s="62" t="s">
        <v>69</v>
      </c>
      <c r="E11" s="62" t="s">
        <v>110</v>
      </c>
      <c r="F11" s="62" t="s">
        <v>111</v>
      </c>
      <c r="G11" s="62" t="s">
        <v>218</v>
      </c>
      <c r="H11" s="62" t="s">
        <v>219</v>
      </c>
      <c r="I11" s="17">
        <v>11260</v>
      </c>
      <c r="J11" s="17"/>
      <c r="K11" s="17"/>
      <c r="L11" s="17"/>
      <c r="M11" s="17"/>
      <c r="N11" s="17"/>
      <c r="O11" s="17"/>
      <c r="P11" s="17"/>
      <c r="Q11" s="17"/>
      <c r="R11" s="17">
        <v>11260</v>
      </c>
      <c r="S11" s="17"/>
      <c r="T11" s="17"/>
      <c r="U11" s="17"/>
      <c r="V11" s="17"/>
      <c r="W11" s="17">
        <v>11260</v>
      </c>
    </row>
    <row customHeight="1" ht="21.75">
      <c r="A12" s="62" t="s">
        <v>258</v>
      </c>
      <c r="B12" s="62" t="s">
        <v>265</v>
      </c>
      <c r="C12" s="62" t="s">
        <v>266</v>
      </c>
      <c r="D12" s="62" t="s">
        <v>69</v>
      </c>
      <c r="E12" s="62" t="s">
        <v>110</v>
      </c>
      <c r="F12" s="62" t="s">
        <v>111</v>
      </c>
      <c r="G12" s="62" t="s">
        <v>218</v>
      </c>
      <c r="H12" s="62" t="s">
        <v>219</v>
      </c>
      <c r="I12" s="17">
        <v>18000</v>
      </c>
      <c r="J12" s="17"/>
      <c r="K12" s="17"/>
      <c r="L12" s="17"/>
      <c r="M12" s="17"/>
      <c r="N12" s="17"/>
      <c r="O12" s="17"/>
      <c r="P12" s="17"/>
      <c r="Q12" s="17"/>
      <c r="R12" s="17">
        <v>18000</v>
      </c>
      <c r="S12" s="17"/>
      <c r="T12" s="17"/>
      <c r="U12" s="17"/>
      <c r="V12" s="17"/>
      <c r="W12" s="17">
        <v>18000</v>
      </c>
    </row>
    <row customHeight="1" ht="21.75">
      <c r="A13" s="62" t="s">
        <v>267</v>
      </c>
      <c r="B13" s="62" t="s">
        <v>268</v>
      </c>
      <c r="C13" s="62" t="s">
        <v>269</v>
      </c>
      <c r="D13" s="62" t="s">
        <v>69</v>
      </c>
      <c r="E13" s="62" t="s">
        <v>110</v>
      </c>
      <c r="F13" s="62" t="s">
        <v>111</v>
      </c>
      <c r="G13" s="62" t="s">
        <v>270</v>
      </c>
      <c r="H13" s="62" t="s">
        <v>271</v>
      </c>
      <c r="I13" s="17">
        <v>4800</v>
      </c>
      <c r="J13" s="17">
        <v>4800</v>
      </c>
      <c r="K13" s="17">
        <v>4800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1.75">
      <c r="A14" s="62" t="s">
        <v>267</v>
      </c>
      <c r="B14" s="62" t="s">
        <v>268</v>
      </c>
      <c r="C14" s="62" t="s">
        <v>269</v>
      </c>
      <c r="D14" s="62" t="s">
        <v>69</v>
      </c>
      <c r="E14" s="62" t="s">
        <v>110</v>
      </c>
      <c r="F14" s="62" t="s">
        <v>111</v>
      </c>
      <c r="G14" s="62" t="s">
        <v>263</v>
      </c>
      <c r="H14" s="62" t="s">
        <v>264</v>
      </c>
      <c r="I14" s="17">
        <v>220800</v>
      </c>
      <c r="J14" s="17">
        <v>220800</v>
      </c>
      <c r="K14" s="17">
        <v>220800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18.75">
      <c r="A15" s="121" t="s">
        <v>166</v>
      </c>
      <c r="B15" s="135"/>
      <c r="C15" s="135"/>
      <c r="D15" s="135"/>
      <c r="E15" s="135"/>
      <c r="F15" s="135"/>
      <c r="G15" s="135"/>
      <c r="H15" s="60"/>
      <c r="I15" s="17">
        <v>363860</v>
      </c>
      <c r="J15" s="17">
        <v>286600</v>
      </c>
      <c r="K15" s="17">
        <v>286600</v>
      </c>
      <c r="L15" s="17"/>
      <c r="M15" s="17"/>
      <c r="N15" s="17"/>
      <c r="O15" s="17"/>
      <c r="P15" s="17"/>
      <c r="Q15" s="17"/>
      <c r="R15" s="17">
        <v>77260</v>
      </c>
      <c r="S15" s="17"/>
      <c r="T15" s="17"/>
      <c r="U15" s="17"/>
      <c r="V15" s="17"/>
      <c r="W15" s="17">
        <v>77260</v>
      </c>
    </row>
  </sheetData>
  <mergeCells count="28">
    <mergeCell ref="A15:H15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0AE4525-8D5C-EABB-ADAA-6E973B3A63C9}" mc:Ignorable="x14ac xr xr2 xr3">
  <sheetPr>
    <outlinePr summaryRight="0"/>
    <pageSetUpPr fitToPage="1"/>
  </sheetPr>
  <dimension ref="A1:J31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8">
      <c r="J1" s="99" t="s">
        <v>272</v>
      </c>
    </row>
    <row customHeight="1" ht="39.75">
      <c r="A2" s="136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"单位名称："&amp;"昆明市红十字会"</f>
      </c>
    </row>
    <row customHeight="1" ht="44.25">
      <c r="A4" s="133" t="s">
        <v>273</v>
      </c>
      <c r="B4" s="133" t="s">
        <v>274</v>
      </c>
      <c r="C4" s="133" t="s">
        <v>275</v>
      </c>
      <c r="D4" s="133" t="s">
        <v>276</v>
      </c>
      <c r="E4" s="133" t="s">
        <v>277</v>
      </c>
      <c r="F4" s="137" t="s">
        <v>278</v>
      </c>
      <c r="G4" s="133" t="s">
        <v>279</v>
      </c>
      <c r="H4" s="137" t="s">
        <v>280</v>
      </c>
      <c r="I4" s="137" t="s">
        <v>281</v>
      </c>
      <c r="J4" s="133" t="s">
        <v>282</v>
      </c>
    </row>
    <row customHeight="1" ht="18.75">
      <c r="A5" s="138">
        <v>1</v>
      </c>
      <c r="B5" s="138">
        <v>2</v>
      </c>
      <c r="C5" s="138">
        <v>3</v>
      </c>
      <c r="D5" s="138">
        <v>4</v>
      </c>
      <c r="E5" s="138">
        <v>5</v>
      </c>
      <c r="F5" s="118">
        <v>6</v>
      </c>
      <c r="G5" s="138">
        <v>7</v>
      </c>
      <c r="H5" s="118">
        <v>8</v>
      </c>
      <c r="I5" s="118">
        <v>9</v>
      </c>
      <c r="J5" s="138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269</v>
      </c>
      <c r="B7" s="40" t="s">
        <v>283</v>
      </c>
      <c r="C7" s="40" t="s">
        <v>284</v>
      </c>
      <c r="D7" s="40" t="s">
        <v>285</v>
      </c>
      <c r="E7" s="63" t="s">
        <v>286</v>
      </c>
      <c r="F7" s="40" t="s">
        <v>287</v>
      </c>
      <c r="G7" s="63" t="s">
        <v>84</v>
      </c>
      <c r="H7" s="40" t="s">
        <v>288</v>
      </c>
      <c r="I7" s="40" t="s">
        <v>289</v>
      </c>
      <c r="J7" s="63" t="s">
        <v>290</v>
      </c>
    </row>
    <row customHeight="1" ht="42">
      <c r="A8" s="82" t="s">
        <v>269</v>
      </c>
      <c r="B8" s="40" t="s">
        <v>283</v>
      </c>
      <c r="C8" s="40" t="s">
        <v>284</v>
      </c>
      <c r="D8" s="40" t="s">
        <v>291</v>
      </c>
      <c r="E8" s="63" t="s">
        <v>292</v>
      </c>
      <c r="F8" s="40" t="s">
        <v>293</v>
      </c>
      <c r="G8" s="63" t="s">
        <v>84</v>
      </c>
      <c r="H8" s="40" t="s">
        <v>294</v>
      </c>
      <c r="I8" s="40" t="s">
        <v>289</v>
      </c>
      <c r="J8" s="63" t="s">
        <v>295</v>
      </c>
    </row>
    <row customHeight="1" ht="42">
      <c r="A9" s="82" t="s">
        <v>269</v>
      </c>
      <c r="B9" s="40" t="s">
        <v>283</v>
      </c>
      <c r="C9" s="40" t="s">
        <v>284</v>
      </c>
      <c r="D9" s="40" t="s">
        <v>291</v>
      </c>
      <c r="E9" s="63" t="s">
        <v>296</v>
      </c>
      <c r="F9" s="40" t="s">
        <v>293</v>
      </c>
      <c r="G9" s="63" t="s">
        <v>297</v>
      </c>
      <c r="H9" s="40" t="s">
        <v>298</v>
      </c>
      <c r="I9" s="40" t="s">
        <v>289</v>
      </c>
      <c r="J9" s="63" t="s">
        <v>299</v>
      </c>
    </row>
    <row customHeight="1" ht="42">
      <c r="A10" s="82" t="s">
        <v>269</v>
      </c>
      <c r="B10" s="40" t="s">
        <v>283</v>
      </c>
      <c r="C10" s="40" t="s">
        <v>284</v>
      </c>
      <c r="D10" s="40" t="s">
        <v>300</v>
      </c>
      <c r="E10" s="63" t="s">
        <v>301</v>
      </c>
      <c r="F10" s="40" t="s">
        <v>293</v>
      </c>
      <c r="G10" s="63" t="s">
        <v>81</v>
      </c>
      <c r="H10" s="40" t="s">
        <v>302</v>
      </c>
      <c r="I10" s="40" t="s">
        <v>289</v>
      </c>
      <c r="J10" s="63" t="s">
        <v>303</v>
      </c>
    </row>
    <row customHeight="1" ht="42">
      <c r="A11" s="82" t="s">
        <v>269</v>
      </c>
      <c r="B11" s="40" t="s">
        <v>283</v>
      </c>
      <c r="C11" s="40" t="s">
        <v>304</v>
      </c>
      <c r="D11" s="40" t="s">
        <v>305</v>
      </c>
      <c r="E11" s="63" t="s">
        <v>306</v>
      </c>
      <c r="F11" s="40" t="s">
        <v>287</v>
      </c>
      <c r="G11" s="63" t="s">
        <v>84</v>
      </c>
      <c r="H11" s="40" t="s">
        <v>288</v>
      </c>
      <c r="I11" s="40" t="s">
        <v>289</v>
      </c>
      <c r="J11" s="63" t="s">
        <v>307</v>
      </c>
    </row>
    <row customHeight="1" ht="42">
      <c r="A12" s="82" t="s">
        <v>269</v>
      </c>
      <c r="B12" s="40" t="s">
        <v>283</v>
      </c>
      <c r="C12" s="40" t="s">
        <v>304</v>
      </c>
      <c r="D12" s="40" t="s">
        <v>308</v>
      </c>
      <c r="E12" s="63" t="s">
        <v>309</v>
      </c>
      <c r="F12" s="40" t="s">
        <v>293</v>
      </c>
      <c r="G12" s="63" t="s">
        <v>310</v>
      </c>
      <c r="H12" s="40" t="s">
        <v>298</v>
      </c>
      <c r="I12" s="40" t="s">
        <v>289</v>
      </c>
      <c r="J12" s="63" t="s">
        <v>311</v>
      </c>
    </row>
    <row customHeight="1" ht="42">
      <c r="A13" s="82" t="s">
        <v>269</v>
      </c>
      <c r="B13" s="40" t="s">
        <v>283</v>
      </c>
      <c r="C13" s="40" t="s">
        <v>312</v>
      </c>
      <c r="D13" s="40" t="s">
        <v>313</v>
      </c>
      <c r="E13" s="63" t="s">
        <v>314</v>
      </c>
      <c r="F13" s="40" t="s">
        <v>293</v>
      </c>
      <c r="G13" s="63" t="s">
        <v>310</v>
      </c>
      <c r="H13" s="40" t="s">
        <v>298</v>
      </c>
      <c r="I13" s="40" t="s">
        <v>289</v>
      </c>
      <c r="J13" s="63" t="s">
        <v>315</v>
      </c>
    </row>
    <row customHeight="1" ht="42">
      <c r="A14" s="82" t="s">
        <v>266</v>
      </c>
      <c r="B14" s="40" t="s">
        <v>316</v>
      </c>
      <c r="C14" s="40" t="s">
        <v>284</v>
      </c>
      <c r="D14" s="40" t="s">
        <v>285</v>
      </c>
      <c r="E14" s="63" t="s">
        <v>317</v>
      </c>
      <c r="F14" s="40" t="s">
        <v>293</v>
      </c>
      <c r="G14" s="63" t="s">
        <v>318</v>
      </c>
      <c r="H14" s="40" t="s">
        <v>319</v>
      </c>
      <c r="I14" s="40" t="s">
        <v>289</v>
      </c>
      <c r="J14" s="63" t="s">
        <v>320</v>
      </c>
    </row>
    <row customHeight="1" ht="42">
      <c r="A15" s="82" t="s">
        <v>266</v>
      </c>
      <c r="B15" s="40" t="s">
        <v>316</v>
      </c>
      <c r="C15" s="40" t="s">
        <v>284</v>
      </c>
      <c r="D15" s="40" t="s">
        <v>291</v>
      </c>
      <c r="E15" s="63" t="s">
        <v>321</v>
      </c>
      <c r="F15" s="40" t="s">
        <v>293</v>
      </c>
      <c r="G15" s="63" t="s">
        <v>322</v>
      </c>
      <c r="H15" s="40" t="s">
        <v>298</v>
      </c>
      <c r="I15" s="40" t="s">
        <v>289</v>
      </c>
      <c r="J15" s="63" t="s">
        <v>323</v>
      </c>
    </row>
    <row customHeight="1" ht="42">
      <c r="A16" s="82" t="s">
        <v>266</v>
      </c>
      <c r="B16" s="40" t="s">
        <v>316</v>
      </c>
      <c r="C16" s="40" t="s">
        <v>284</v>
      </c>
      <c r="D16" s="40" t="s">
        <v>300</v>
      </c>
      <c r="E16" s="63" t="s">
        <v>324</v>
      </c>
      <c r="F16" s="40" t="s">
        <v>325</v>
      </c>
      <c r="G16" s="63" t="s">
        <v>326</v>
      </c>
      <c r="H16" s="40" t="s">
        <v>327</v>
      </c>
      <c r="I16" s="40" t="s">
        <v>289</v>
      </c>
      <c r="J16" s="63" t="s">
        <v>328</v>
      </c>
    </row>
    <row customHeight="1" ht="42">
      <c r="A17" s="82" t="s">
        <v>266</v>
      </c>
      <c r="B17" s="40" t="s">
        <v>316</v>
      </c>
      <c r="C17" s="40" t="s">
        <v>304</v>
      </c>
      <c r="D17" s="40" t="s">
        <v>308</v>
      </c>
      <c r="E17" s="63" t="s">
        <v>329</v>
      </c>
      <c r="F17" s="40" t="s">
        <v>293</v>
      </c>
      <c r="G17" s="63" t="s">
        <v>330</v>
      </c>
      <c r="H17" s="40" t="s">
        <v>298</v>
      </c>
      <c r="I17" s="40" t="s">
        <v>289</v>
      </c>
      <c r="J17" s="63" t="s">
        <v>331</v>
      </c>
    </row>
    <row customHeight="1" ht="42">
      <c r="A18" s="82" t="s">
        <v>266</v>
      </c>
      <c r="B18" s="40" t="s">
        <v>316</v>
      </c>
      <c r="C18" s="40" t="s">
        <v>312</v>
      </c>
      <c r="D18" s="40" t="s">
        <v>313</v>
      </c>
      <c r="E18" s="63" t="s">
        <v>332</v>
      </c>
      <c r="F18" s="40" t="s">
        <v>293</v>
      </c>
      <c r="G18" s="63" t="s">
        <v>330</v>
      </c>
      <c r="H18" s="40" t="s">
        <v>298</v>
      </c>
      <c r="I18" s="40" t="s">
        <v>289</v>
      </c>
      <c r="J18" s="63" t="s">
        <v>333</v>
      </c>
    </row>
    <row customHeight="1" ht="42">
      <c r="A19" s="82" t="s">
        <v>260</v>
      </c>
      <c r="B19" s="40" t="s">
        <v>334</v>
      </c>
      <c r="C19" s="40" t="s">
        <v>284</v>
      </c>
      <c r="D19" s="40" t="s">
        <v>285</v>
      </c>
      <c r="E19" s="63" t="s">
        <v>335</v>
      </c>
      <c r="F19" s="40" t="s">
        <v>293</v>
      </c>
      <c r="G19" s="63" t="s">
        <v>336</v>
      </c>
      <c r="H19" s="40" t="s">
        <v>337</v>
      </c>
      <c r="I19" s="40" t="s">
        <v>289</v>
      </c>
      <c r="J19" s="63" t="s">
        <v>338</v>
      </c>
    </row>
    <row customHeight="1" ht="42">
      <c r="A20" s="82" t="s">
        <v>260</v>
      </c>
      <c r="B20" s="40" t="s">
        <v>334</v>
      </c>
      <c r="C20" s="40" t="s">
        <v>284</v>
      </c>
      <c r="D20" s="40" t="s">
        <v>285</v>
      </c>
      <c r="E20" s="63" t="s">
        <v>339</v>
      </c>
      <c r="F20" s="40" t="s">
        <v>293</v>
      </c>
      <c r="G20" s="63" t="s">
        <v>90</v>
      </c>
      <c r="H20" s="40" t="s">
        <v>294</v>
      </c>
      <c r="I20" s="40" t="s">
        <v>289</v>
      </c>
      <c r="J20" s="63" t="s">
        <v>339</v>
      </c>
    </row>
    <row customHeight="1" ht="42">
      <c r="A21" s="82" t="s">
        <v>260</v>
      </c>
      <c r="B21" s="40" t="s">
        <v>334</v>
      </c>
      <c r="C21" s="40" t="s">
        <v>284</v>
      </c>
      <c r="D21" s="40" t="s">
        <v>285</v>
      </c>
      <c r="E21" s="63" t="s">
        <v>340</v>
      </c>
      <c r="F21" s="40" t="s">
        <v>287</v>
      </c>
      <c r="G21" s="63" t="s">
        <v>341</v>
      </c>
      <c r="H21" s="40" t="s">
        <v>342</v>
      </c>
      <c r="I21" s="40" t="s">
        <v>289</v>
      </c>
      <c r="J21" s="63" t="s">
        <v>343</v>
      </c>
    </row>
    <row customHeight="1" ht="42">
      <c r="A22" s="82" t="s">
        <v>260</v>
      </c>
      <c r="B22" s="40" t="s">
        <v>334</v>
      </c>
      <c r="C22" s="40" t="s">
        <v>284</v>
      </c>
      <c r="D22" s="40" t="s">
        <v>285</v>
      </c>
      <c r="E22" s="63" t="s">
        <v>344</v>
      </c>
      <c r="F22" s="40" t="s">
        <v>287</v>
      </c>
      <c r="G22" s="63" t="s">
        <v>82</v>
      </c>
      <c r="H22" s="40" t="s">
        <v>294</v>
      </c>
      <c r="I22" s="40" t="s">
        <v>289</v>
      </c>
      <c r="J22" s="63" t="s">
        <v>345</v>
      </c>
    </row>
    <row customHeight="1" ht="42">
      <c r="A23" s="82" t="s">
        <v>260</v>
      </c>
      <c r="B23" s="40" t="s">
        <v>334</v>
      </c>
      <c r="C23" s="40" t="s">
        <v>284</v>
      </c>
      <c r="D23" s="40" t="s">
        <v>291</v>
      </c>
      <c r="E23" s="63" t="s">
        <v>346</v>
      </c>
      <c r="F23" s="40" t="s">
        <v>287</v>
      </c>
      <c r="G23" s="63" t="s">
        <v>347</v>
      </c>
      <c r="H23" s="40" t="s">
        <v>298</v>
      </c>
      <c r="I23" s="40" t="s">
        <v>348</v>
      </c>
      <c r="J23" s="63" t="s">
        <v>349</v>
      </c>
    </row>
    <row customHeight="1" ht="42">
      <c r="A24" s="82" t="s">
        <v>260</v>
      </c>
      <c r="B24" s="40" t="s">
        <v>334</v>
      </c>
      <c r="C24" s="40" t="s">
        <v>284</v>
      </c>
      <c r="D24" s="40" t="s">
        <v>291</v>
      </c>
      <c r="E24" s="63" t="s">
        <v>350</v>
      </c>
      <c r="F24" s="40" t="s">
        <v>287</v>
      </c>
      <c r="G24" s="63" t="s">
        <v>322</v>
      </c>
      <c r="H24" s="40" t="s">
        <v>298</v>
      </c>
      <c r="I24" s="40" t="s">
        <v>289</v>
      </c>
      <c r="J24" s="63" t="s">
        <v>351</v>
      </c>
    </row>
    <row customHeight="1" ht="42">
      <c r="A25" s="82" t="s">
        <v>260</v>
      </c>
      <c r="B25" s="40" t="s">
        <v>334</v>
      </c>
      <c r="C25" s="40" t="s">
        <v>304</v>
      </c>
      <c r="D25" s="40" t="s">
        <v>308</v>
      </c>
      <c r="E25" s="63" t="s">
        <v>352</v>
      </c>
      <c r="F25" s="40" t="s">
        <v>293</v>
      </c>
      <c r="G25" s="63" t="s">
        <v>353</v>
      </c>
      <c r="H25" s="40" t="s">
        <v>298</v>
      </c>
      <c r="I25" s="40" t="s">
        <v>289</v>
      </c>
      <c r="J25" s="63" t="s">
        <v>354</v>
      </c>
    </row>
    <row customHeight="1" ht="42">
      <c r="A26" s="82" t="s">
        <v>260</v>
      </c>
      <c r="B26" s="40" t="s">
        <v>334</v>
      </c>
      <c r="C26" s="40" t="s">
        <v>312</v>
      </c>
      <c r="D26" s="40" t="s">
        <v>313</v>
      </c>
      <c r="E26" s="63" t="s">
        <v>313</v>
      </c>
      <c r="F26" s="40" t="s">
        <v>293</v>
      </c>
      <c r="G26" s="63" t="s">
        <v>310</v>
      </c>
      <c r="H26" s="40" t="s">
        <v>298</v>
      </c>
      <c r="I26" s="40" t="s">
        <v>289</v>
      </c>
      <c r="J26" s="63" t="s">
        <v>355</v>
      </c>
    </row>
    <row customHeight="1" ht="42">
      <c r="A27" s="82" t="s">
        <v>262</v>
      </c>
      <c r="B27" s="40" t="s">
        <v>356</v>
      </c>
      <c r="C27" s="40" t="s">
        <v>284</v>
      </c>
      <c r="D27" s="40" t="s">
        <v>285</v>
      </c>
      <c r="E27" s="63" t="s">
        <v>357</v>
      </c>
      <c r="F27" s="40" t="s">
        <v>293</v>
      </c>
      <c r="G27" s="63" t="s">
        <v>358</v>
      </c>
      <c r="H27" s="40" t="s">
        <v>359</v>
      </c>
      <c r="I27" s="40" t="s">
        <v>289</v>
      </c>
      <c r="J27" s="63" t="s">
        <v>360</v>
      </c>
    </row>
    <row customHeight="1" ht="42">
      <c r="A28" s="82" t="s">
        <v>262</v>
      </c>
      <c r="B28" s="40" t="s">
        <v>356</v>
      </c>
      <c r="C28" s="40" t="s">
        <v>284</v>
      </c>
      <c r="D28" s="40" t="s">
        <v>291</v>
      </c>
      <c r="E28" s="63" t="s">
        <v>361</v>
      </c>
      <c r="F28" s="40" t="s">
        <v>287</v>
      </c>
      <c r="G28" s="63" t="s">
        <v>322</v>
      </c>
      <c r="H28" s="40" t="s">
        <v>298</v>
      </c>
      <c r="I28" s="40" t="s">
        <v>289</v>
      </c>
      <c r="J28" s="63" t="s">
        <v>362</v>
      </c>
    </row>
    <row customHeight="1" ht="42">
      <c r="A29" s="82" t="s">
        <v>262</v>
      </c>
      <c r="B29" s="40" t="s">
        <v>356</v>
      </c>
      <c r="C29" s="40" t="s">
        <v>284</v>
      </c>
      <c r="D29" s="40" t="s">
        <v>300</v>
      </c>
      <c r="E29" s="63" t="s">
        <v>363</v>
      </c>
      <c r="F29" s="40" t="s">
        <v>325</v>
      </c>
      <c r="G29" s="63" t="s">
        <v>364</v>
      </c>
      <c r="H29" s="40" t="s">
        <v>302</v>
      </c>
      <c r="I29" s="40" t="s">
        <v>289</v>
      </c>
      <c r="J29" s="63" t="s">
        <v>365</v>
      </c>
    </row>
    <row customHeight="1" ht="42">
      <c r="A30" s="82" t="s">
        <v>262</v>
      </c>
      <c r="B30" s="40" t="s">
        <v>356</v>
      </c>
      <c r="C30" s="40" t="s">
        <v>304</v>
      </c>
      <c r="D30" s="40" t="s">
        <v>305</v>
      </c>
      <c r="E30" s="63" t="s">
        <v>357</v>
      </c>
      <c r="F30" s="40" t="s">
        <v>293</v>
      </c>
      <c r="G30" s="63" t="s">
        <v>358</v>
      </c>
      <c r="H30" s="40" t="s">
        <v>337</v>
      </c>
      <c r="I30" s="40" t="s">
        <v>289</v>
      </c>
      <c r="J30" s="63" t="s">
        <v>360</v>
      </c>
    </row>
    <row customHeight="1" ht="42">
      <c r="A31" s="82" t="s">
        <v>262</v>
      </c>
      <c r="B31" s="40" t="s">
        <v>356</v>
      </c>
      <c r="C31" s="40" t="s">
        <v>312</v>
      </c>
      <c r="D31" s="40" t="s">
        <v>313</v>
      </c>
      <c r="E31" s="63" t="s">
        <v>366</v>
      </c>
      <c r="F31" s="40" t="s">
        <v>293</v>
      </c>
      <c r="G31" s="63" t="s">
        <v>353</v>
      </c>
      <c r="H31" s="40" t="s">
        <v>298</v>
      </c>
      <c r="I31" s="40" t="s">
        <v>289</v>
      </c>
      <c r="J31" s="63" t="s">
        <v>367</v>
      </c>
    </row>
  </sheetData>
  <mergeCells count="10">
    <mergeCell ref="A2:J2"/>
    <mergeCell ref="A3:H3"/>
    <mergeCell ref="A7:A13"/>
    <mergeCell ref="B7:B13"/>
    <mergeCell ref="A14:A18"/>
    <mergeCell ref="B14:B18"/>
    <mergeCell ref="A19:A26"/>
    <mergeCell ref="B19:B26"/>
    <mergeCell ref="A27:A31"/>
    <mergeCell ref="B27:B31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