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9" activeTab="1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<sst xmlns="http://schemas.openxmlformats.org/spreadsheetml/2006/main" count="724" uniqueCount="310">
  <si>
    <t>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</si>
  <si>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</si>
  <si>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</si>
  <si>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</si>
  <si>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</si>
  <si>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</si>
  <si>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</si>
  <si>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</si>
  <si>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</si>
  <si>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</si>
  <si>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</si>
  <si>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</si>
  <si>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</si>
  <si>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</si>
  <si>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</si>
  <si>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</si>
  <si>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</si>
  <si>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</si>
  <si>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</si>
  <si>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</si>
  <si>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</si>
  <si>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</si>
  <si>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</si>
  <si>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</si>
  <si>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</si>
  <si>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</si>
  <si>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</si>
  <si>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</si>
  <si>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</si>
  <si>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</si>
  <si>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</si>
  <si>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</si>
  <si>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</si>
  <si>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</si>
  <si>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</si>
  <si>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</si>
  <si>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</si>
  <si>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</si>
  <si>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</si>
  <si>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</si>
  <si>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</si>
  <si>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</si>
  <si>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</si>
  <si>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</si>
  <si>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</si>
  <si>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</si>
  <si>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</si>
  <si>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</si>
  <si>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</si>
  <si>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</si>
  <si>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</si>
  <si>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</si>
  <si>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</si>
  <si>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</si>
  <si>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</si>
  <si>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265</t>
  </si>
  <si>
    <t>易门县红十字会</t>
  </si>
  <si>
    <t>265001</t>
  </si>
  <si>
    <t>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</si>
  <si>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</si>
  <si>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</si>
  <si>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</si>
  <si>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</si>
  <si>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</si>
  <si>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</si>
  <si>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</si>
  <si>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</si>
  <si>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</si>
  <si>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</si>
  <si>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</si>
  <si>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</si>
  <si>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</si>
  <si>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</si>
  <si>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</si>
  <si>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</si>
  <si>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</si>
  <si>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</si>
  <si>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</si>
  <si>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</si>
  <si>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</si>
  <si>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</si>
  <si>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</si>
  <si>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2081602</t>
  </si>
  <si>
    <t>一般行政管理事务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</si>
  <si>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</si>
  <si>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</si>
  <si>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</si>
  <si>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</si>
  <si>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</si>
  <si>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</si>
  <si>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</si>
  <si>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</si>
  <si>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</si>
  <si>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</si>
  <si>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</si>
  <si>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</si>
  <si>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</si>
  <si>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</si>
  <si>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</si>
  <si>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</si>
  <si>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</si>
  <si>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</si>
  <si>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</si>
  <si>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</si>
  <si>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</si>
  <si>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</si>
  <si>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</si>
  <si>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</si>
  <si>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</si>
  <si>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</si>
  <si>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</si>
  <si>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</si>
  <si>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</si>
  <si>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</si>
  <si>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</si>
  <si>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</si>
  <si>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</si>
  <si>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</si>
  <si>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</si>
  <si>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</si>
  <si>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</si>
  <si>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</si>
  <si>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</si>
  <si>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</si>
  <si>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</si>
  <si>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</si>
  <si>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</si>
  <si>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</si>
  <si>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</si>
  <si>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</si>
  <si>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</si>
  <si>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</si>
  <si>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</si>
  <si>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</si>
  <si>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</si>
  <si>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</si>
  <si>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</si>
  <si>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</si>
  <si>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</si>
  <si>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</si>
  <si>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</si>
  <si>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</si>
  <si>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</si>
  <si>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</si>
  <si>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</si>
  <si>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530425210000000017606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</si>
  <si>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</si>
  <si>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</si>
  <si>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</si>
  <si>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</si>
  <si>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</si>
  <si>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</si>
  <si>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</si>
  <si>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530425210000000017607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</si>
  <si>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</si>
  <si>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</si>
  <si>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</si>
  <si>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</si>
  <si>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</si>
  <si>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</si>
  <si>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</si>
  <si>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</si>
  <si>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</si>
  <si>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530425210000000017608</t>
  </si>
  <si>
    <t>30113</t>
  </si>
  <si>
    <t>530425210000000017611</t>
  </si>
  <si>
    <t>工会经费</t>
  </si>
  <si>
    <t>30228</t>
  </si>
  <si>
    <t>530425210000000017612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</si>
  <si>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</si>
  <si>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</si>
  <si>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</si>
  <si>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</si>
  <si>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</si>
  <si>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</si>
  <si>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</si>
  <si>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</si>
  <si>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</si>
  <si>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</si>
  <si>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</si>
  <si>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30239</t>
  </si>
  <si>
    <t>其他交通费用</t>
  </si>
  <si>
    <t>30299</t>
  </si>
  <si>
    <t>其他商品和服务支出</t>
  </si>
  <si>
    <t>530425221100000302122</t>
  </si>
  <si>
    <t>30217</t>
  </si>
  <si>
    <t>530425221100000304627</t>
  </si>
  <si>
    <t>公务交通补贴（行政）</t>
  </si>
  <si>
    <t>530425231100001440912</t>
  </si>
  <si>
    <t>公务员基础绩效奖</t>
  </si>
  <si>
    <t>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</si>
  <si>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</si>
  <si>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</si>
  <si>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</si>
  <si>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</si>
  <si>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</si>
  <si>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</si>
  <si>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部门工作经费</t>
  </si>
  <si>
    <t>313 事业发展类</t>
  </si>
  <si>
    <t>530425261100004872959</t>
  </si>
  <si>
    <t>30216</t>
  </si>
  <si>
    <t>培训费</t>
  </si>
  <si>
    <t>驻村工作队员生活补助资金</t>
  </si>
  <si>
    <t>312 民生类</t>
  </si>
  <si>
    <t>530425261100004872996</t>
  </si>
  <si>
    <t>30305</t>
  </si>
  <si>
    <t>生活补助</t>
  </si>
  <si>
    <t>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</si>
  <si>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</si>
  <si>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</si>
  <si>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</si>
  <si>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</si>
  <si>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</si>
  <si>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</si>
  <si>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</si>
  <si>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</si>
  <si>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</si>
  <si>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</si>
  <si>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</si>
  <si>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通过项目的实施，救灾应急能力明显提高，救助实力进一步增强，红十字会在社会事业发展中的影响和作用明显增强。</t>
  </si>
  <si>
    <t>产出指标</t>
  </si>
  <si>
    <t>数量指标</t>
  </si>
  <si>
    <t>应急救护培训人数</t>
  </si>
  <si>
    <t>&gt;=</t>
  </si>
  <si>
    <t>10000</t>
  </si>
  <si>
    <t>人</t>
  </si>
  <si>
    <t>定量指标</t>
  </si>
  <si>
    <t>反应开展应急救护培训的人数情况。</t>
  </si>
  <si>
    <t>开展志愿者培训</t>
  </si>
  <si>
    <t>期</t>
  </si>
  <si>
    <t>反映开展志愿者培训的情况。</t>
  </si>
  <si>
    <t>开展志愿者活动</t>
  </si>
  <si>
    <t>反映开展志愿者活动的情况。</t>
  </si>
  <si>
    <t>开展法规宣传</t>
  </si>
  <si>
    <t>反映开展法规宣传的情况。</t>
  </si>
  <si>
    <t>质量指标</t>
  </si>
  <si>
    <t>救护员培训合格率</t>
  </si>
  <si>
    <t>=</t>
  </si>
  <si>
    <t>100</t>
  </si>
  <si>
    <t>%</t>
  </si>
  <si>
    <t>反映救护员培训合格的情况。</t>
  </si>
  <si>
    <t>效益指标</t>
  </si>
  <si>
    <t>社会效益</t>
  </si>
  <si>
    <t>应急救护能力</t>
  </si>
  <si>
    <t>80</t>
  </si>
  <si>
    <t>反映应急救护能力的提升情况。</t>
  </si>
  <si>
    <t>满意度指标</t>
  </si>
  <si>
    <t>服务对象满意度</t>
  </si>
  <si>
    <t>参训人员对培训工作的满意度</t>
  </si>
  <si>
    <t>90</t>
  </si>
  <si>
    <t>反映参训人员对应急救护培训工作的满意情况。</t>
  </si>
  <si>
    <t>加强驻村工作队员管理，更好地发挥驻村工作队生力军作用。</t>
  </si>
  <si>
    <t>驻村人数</t>
  </si>
  <si>
    <t>1.00</t>
  </si>
  <si>
    <t>反映驻村人员的人数情况。</t>
  </si>
  <si>
    <t>发放对象精准率</t>
  </si>
  <si>
    <t>反映补助发放对象的准确情况。发放对象准确率=对象准确数/发放对象数*100%。</t>
  </si>
  <si>
    <t>时效指标</t>
  </si>
  <si>
    <t>驻村工作完成及时率</t>
  </si>
  <si>
    <t>反映驻村人员工作的完成情况。驻村工作完成及时率=工作完及时的人数/驻村人数*100%。</t>
  </si>
  <si>
    <t>保障工作开展</t>
  </si>
  <si>
    <t>有效</t>
  </si>
  <si>
    <t>定性指标</t>
  </si>
  <si>
    <t>反映项目的实施有效保障驻村队员工作的开展。</t>
  </si>
  <si>
    <t>驻村工作队员满意度</t>
  </si>
  <si>
    <t>95</t>
  </si>
  <si>
    <t>反映驻村人员的满意情况。驻村人员满意率=调查满意数/调查数*100%。</t>
  </si>
  <si>
    <t>06表</t>
  </si>
  <si>
    <t>2026年部门政府性基金预算支出预算表</t>
  </si>
  <si>
    <t>政府性基金预算支出</t>
  </si>
  <si>
    <t>备注：本单位无此项。</t>
  </si>
  <si>
    <t>08表</t>
  </si>
  <si>
    <t>2026年部门政府购买服务预算表</t>
  </si>
  <si>
    <t>预算项目</t>
  </si>
  <si>
    <t>政府购买服务项目</t>
  </si>
  <si>
    <t>政府购买服务目录</t>
  </si>
  <si>
    <t>政府性基金</t>
  </si>
  <si>
    <t>国有资本经营预算资金</t>
  </si>
  <si>
    <t>单位自筹</t>
  </si>
  <si>
    <t>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</si>
  <si>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</si>
  <si>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</si>
  <si>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</si>
  <si>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</si>
  <si>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</si>
  <si>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</si>
  <si>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</si>
  <si>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</si>
  <si>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</si>
  <si>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</si>
  <si>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</si>
  <si>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09-2表</t>
  </si>
  <si>
    <t>2026年对下转移支付绩效目标表</t>
  </si>
  <si>
    <t>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</si>
  <si>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</si>
  <si>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</si>
  <si>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</si>
  <si>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</si>
  <si>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</si>
  <si>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</si>
  <si>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数量</t>
  </si>
  <si>
    <t>单价</t>
  </si>
  <si>
    <t>金额</t>
  </si>
  <si>
    <t>11表</t>
  </si>
  <si>
    <t>2026年上级补助项目支出预算表</t>
  </si>
  <si>
    <t>上级补助</t>
  </si>
  <si>
    <t>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</si>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</sst>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/mm/dd\ hh:mm:ss"/>
    <numFmt numFmtId="178" formatCode="hh:mm:ss"/>
    <numFmt numFmtId="179" formatCode="yyyy/mm/dd"/>
    <numFmt numFmtId="180" formatCode="#,##0;\-#,##0;;@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7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9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8" fontId="2" fillId="0" borderId="1">
      <alignment horizontal="right" vertical="center"/>
    </xf>
    <xf numFmtId="180" fontId="2" fillId="0" borderId="1">
      <alignment horizontal="right" vertical="center"/>
    </xf>
  </cellStyleXfs>
  <cellXfs count="72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53" applyNumberFormat="1" applyFont="1" applyBorder="1" applyAlignment="1">
      <alignment horizontal="right" vertical="center" wrapText="1"/>
    </xf>
    <xf numFmtId="49" fontId="2" fillId="0" borderId="1" xfId="53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3" applyNumberFormat="1" applyFont="1" applyBorder="1">
      <alignment horizontal="left" vertical="center" wrapText="1"/>
    </xf>
    <xf numFmtId="176" fontId="2" fillId="0" borderId="1" xfId="53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D8" sqref="D8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"单位名称："&amp;"易门县红十字会"</f>
        <v>单位名称：易门县红十字会</v>
      </c>
      <c r="B3" s="4"/>
      <c r="C3" s="5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834586.06</v>
      </c>
      <c r="C7" s="14" t="str">
        <f>"一"&amp;"、"&amp;"社会保障和就业支出"</f>
        <v>一、社会保障和就业支出</v>
      </c>
      <c r="D7" s="16">
        <v>704007.2</v>
      </c>
    </row>
    <row r="8" ht="22.5" customHeight="1" spans="1:4">
      <c r="A8" s="14" t="s">
        <v>9</v>
      </c>
      <c r="B8" s="16"/>
      <c r="C8" s="14" t="str">
        <f>"二"&amp;"、"&amp;"卫生健康支出"</f>
        <v>二、卫生健康支出</v>
      </c>
      <c r="D8" s="16">
        <v>61278.86</v>
      </c>
    </row>
    <row r="9" ht="22.5" customHeight="1" spans="1:4">
      <c r="A9" s="14" t="s">
        <v>10</v>
      </c>
      <c r="B9" s="16"/>
      <c r="C9" s="14" t="str">
        <f>"三"&amp;"、"&amp;"住房保障支出"</f>
        <v>三、住房保障支出</v>
      </c>
      <c r="D9" s="16">
        <v>69300</v>
      </c>
    </row>
    <row r="10" ht="22.5" customHeight="1" spans="1:4">
      <c r="A10" s="14" t="s">
        <v>11</v>
      </c>
      <c r="B10" s="16"/>
      <c r="C10" s="14"/>
      <c r="D10" s="16"/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0" t="s">
        <v>16</v>
      </c>
      <c r="B15" s="16"/>
      <c r="C15" s="63"/>
      <c r="D15" s="16"/>
    </row>
    <row r="16" ht="22.5" customHeight="1" spans="1:4">
      <c r="A16" s="60" t="s">
        <v>17</v>
      </c>
      <c r="B16" s="16"/>
      <c r="C16" s="63"/>
      <c r="D16" s="16"/>
    </row>
    <row r="17" ht="22.5" customHeight="1" spans="1:4">
      <c r="A17" s="60"/>
      <c r="B17" s="16"/>
      <c r="C17" s="63"/>
      <c r="D17" s="16"/>
    </row>
    <row r="18" ht="22.5" customHeight="1" spans="1:4">
      <c r="A18" s="61" t="s">
        <v>18</v>
      </c>
      <c r="B18" s="62">
        <v>834586.06</v>
      </c>
      <c r="C18" s="63" t="s">
        <v>19</v>
      </c>
      <c r="D18" s="62">
        <v>834586.06</v>
      </c>
    </row>
    <row r="19" ht="22.5" customHeight="1" spans="1:4">
      <c r="A19" s="70" t="s">
        <v>20</v>
      </c>
      <c r="B19" s="16"/>
      <c r="C19" s="71" t="s">
        <v>21</v>
      </c>
      <c r="D19" s="39"/>
    </row>
    <row r="20" ht="22.5" customHeight="1" spans="1:4">
      <c r="A20" s="60" t="s">
        <v>22</v>
      </c>
      <c r="B20" s="62"/>
      <c r="C20" s="60" t="s">
        <v>22</v>
      </c>
      <c r="D20" s="62"/>
    </row>
    <row r="21" ht="22.5" customHeight="1" spans="1:4">
      <c r="A21" s="60" t="s">
        <v>23</v>
      </c>
      <c r="B21" s="62"/>
      <c r="C21" s="60" t="s">
        <v>24</v>
      </c>
      <c r="D21" s="62"/>
    </row>
    <row r="22" ht="22.5" customHeight="1" spans="1:4">
      <c r="A22" s="61" t="s">
        <v>25</v>
      </c>
      <c r="B22" s="62">
        <v>834586.06</v>
      </c>
      <c r="C22" s="63" t="s">
        <v>26</v>
      </c>
      <c r="D22" s="62">
        <v>834586.06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3" t="s">
        <v>267</v>
      </c>
    </row>
    <row r="2" ht="37.5" customHeight="1" spans="1:6">
      <c r="A2" s="3" t="s">
        <v>268</v>
      </c>
      <c r="B2" s="3"/>
      <c r="C2" s="3"/>
      <c r="D2" s="3"/>
      <c r="E2" s="3"/>
      <c r="F2" s="3"/>
    </row>
    <row r="3" ht="18.75" customHeight="1" spans="1:6">
      <c r="A3" s="34" t="str">
        <f>"单位名称："&amp;"易门县红十字会"</f>
        <v>单位名称：易门县红十字会</v>
      </c>
      <c r="B3" s="34"/>
      <c r="C3" s="34"/>
      <c r="D3" s="35"/>
      <c r="E3" s="35"/>
      <c r="F3" s="36" t="s">
        <v>29</v>
      </c>
    </row>
    <row r="4" ht="18.75" customHeight="1" spans="1:6">
      <c r="A4" s="12" t="s">
        <v>130</v>
      </c>
      <c r="B4" s="12" t="s">
        <v>60</v>
      </c>
      <c r="C4" s="12" t="s">
        <v>61</v>
      </c>
      <c r="D4" s="37" t="s">
        <v>269</v>
      </c>
      <c r="E4" s="37"/>
      <c r="F4" s="37"/>
    </row>
    <row r="5" ht="18.75" customHeight="1" spans="1:6">
      <c r="A5" s="12"/>
      <c r="B5" s="12"/>
      <c r="C5" s="12"/>
      <c r="D5" s="37" t="s">
        <v>34</v>
      </c>
      <c r="E5" s="37" t="s">
        <v>64</v>
      </c>
      <c r="F5" s="37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38" t="s">
        <v>102</v>
      </c>
      <c r="B8" s="38"/>
      <c r="C8" s="38"/>
      <c r="D8" s="39"/>
      <c r="E8" s="39"/>
      <c r="F8" s="39"/>
    </row>
    <row r="9" customHeight="1" spans="1:1">
      <c r="A9" t="s">
        <v>270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tabSelected="1" workbookViewId="0">
      <selection activeCell="A2" sqref="A2:N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Format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271</v>
      </c>
    </row>
    <row r="2" customFormat="1" ht="45" customHeight="1" spans="1:14">
      <c r="A2" s="28" t="s">
        <v>272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customFormat="1" ht="20.25" customHeight="1" spans="1:14">
      <c r="A3" s="18" t="str">
        <f>"单位名称："&amp;"易门县红十字会"</f>
        <v>单位名称：易门县红十字会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customFormat="1" ht="27.15" customHeight="1" spans="1:14">
      <c r="A4" s="29" t="s">
        <v>273</v>
      </c>
      <c r="B4" s="29" t="s">
        <v>274</v>
      </c>
      <c r="C4" s="29" t="s">
        <v>275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customFormat="1" ht="23.4" customHeight="1" spans="1:14">
      <c r="A5" s="29"/>
      <c r="B5" s="29"/>
      <c r="C5" s="29"/>
      <c r="D5" s="29" t="s">
        <v>32</v>
      </c>
      <c r="E5" s="29" t="s">
        <v>35</v>
      </c>
      <c r="F5" s="29" t="s">
        <v>276</v>
      </c>
      <c r="G5" s="29" t="s">
        <v>277</v>
      </c>
      <c r="H5" s="29" t="s">
        <v>38</v>
      </c>
      <c r="I5" s="29" t="s">
        <v>278</v>
      </c>
      <c r="J5" s="29"/>
      <c r="K5" s="29"/>
      <c r="L5" s="29"/>
      <c r="M5" s="29"/>
      <c r="N5" s="29"/>
    </row>
    <row r="6" customFormat="1" ht="28.65" customHeight="1" spans="1:14">
      <c r="A6" s="29"/>
      <c r="B6" s="29"/>
      <c r="C6" s="29"/>
      <c r="D6" s="29"/>
      <c r="E6" s="29"/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customFormat="1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customFormat="1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customFormat="1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customFormat="1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customHeight="1" spans="1:1">
      <c r="A11" t="s">
        <v>270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Format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271</v>
      </c>
    </row>
    <row r="2" customFormat="1" ht="45" customHeight="1" spans="1:14">
      <c r="A2" s="28" t="s">
        <v>272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customFormat="1" ht="20.25" customHeight="1" spans="1:14">
      <c r="A3" s="18" t="str">
        <f>"单位名称："&amp;"易门县红十字会"</f>
        <v>单位名称：易门县红十字会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customFormat="1" ht="27.15" customHeight="1" spans="1:14">
      <c r="A4" s="29" t="s">
        <v>273</v>
      </c>
      <c r="B4" s="29" t="s">
        <v>274</v>
      </c>
      <c r="C4" s="29" t="s">
        <v>275</v>
      </c>
      <c r="D4" s="29" t="s">
        <v>137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customFormat="1" ht="23.4" customHeight="1" spans="1:14">
      <c r="A5" s="29"/>
      <c r="B5" s="29"/>
      <c r="C5" s="29"/>
      <c r="D5" s="29" t="s">
        <v>32</v>
      </c>
      <c r="E5" s="29" t="s">
        <v>35</v>
      </c>
      <c r="F5" s="29" t="s">
        <v>276</v>
      </c>
      <c r="G5" s="29" t="s">
        <v>277</v>
      </c>
      <c r="H5" s="29" t="s">
        <v>38</v>
      </c>
      <c r="I5" s="29" t="s">
        <v>278</v>
      </c>
      <c r="J5" s="29"/>
      <c r="K5" s="29"/>
      <c r="L5" s="29"/>
      <c r="M5" s="29"/>
      <c r="N5" s="29"/>
    </row>
    <row r="6" customFormat="1" ht="28.65" customHeight="1" spans="1:14">
      <c r="A6" s="29"/>
      <c r="B6" s="29"/>
      <c r="C6" s="29"/>
      <c r="D6" s="29"/>
      <c r="E6" s="29"/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customFormat="1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customFormat="1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customFormat="1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customFormat="1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customHeight="1" spans="1:1">
      <c r="A11" t="s">
        <v>270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3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Format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279</v>
      </c>
    </row>
    <row r="2" customFormat="1" ht="45.15" customHeight="1" spans="1:11">
      <c r="A2" s="24" t="s">
        <v>280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customFormat="1" ht="18.75" customHeight="1" spans="1:11">
      <c r="A3" s="18" t="str">
        <f>"单位名称："&amp;"易门县红十字会"</f>
        <v>单位名称：易门县红十字会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customFormat="1" ht="22.5" customHeight="1" spans="1:11">
      <c r="A4" s="27" t="s">
        <v>281</v>
      </c>
      <c r="B4" s="27" t="s">
        <v>137</v>
      </c>
      <c r="C4" s="27"/>
      <c r="D4" s="27"/>
      <c r="E4" s="27" t="s">
        <v>282</v>
      </c>
      <c r="F4" s="27"/>
      <c r="G4" s="27"/>
      <c r="H4" s="27"/>
      <c r="I4" s="27"/>
      <c r="J4" s="27"/>
      <c r="K4" s="27"/>
    </row>
    <row r="5" customFormat="1" ht="22.5" customHeight="1" spans="1:11">
      <c r="A5" s="27"/>
      <c r="B5" s="27" t="s">
        <v>32</v>
      </c>
      <c r="C5" s="27" t="s">
        <v>35</v>
      </c>
      <c r="D5" s="27" t="s">
        <v>276</v>
      </c>
      <c r="E5" s="27" t="s">
        <v>283</v>
      </c>
      <c r="F5" s="27" t="s">
        <v>284</v>
      </c>
      <c r="G5" s="12" t="s">
        <v>285</v>
      </c>
      <c r="H5" s="12" t="s">
        <v>286</v>
      </c>
      <c r="I5" s="12" t="s">
        <v>287</v>
      </c>
      <c r="J5" s="12" t="s">
        <v>288</v>
      </c>
      <c r="K5" s="12" t="s">
        <v>289</v>
      </c>
    </row>
    <row r="6" customFormat="1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290</v>
      </c>
    </row>
    <row r="7" customFormat="1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270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8" scale="93" fitToHeight="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291</v>
      </c>
    </row>
    <row r="2" ht="52.05" customHeight="1" spans="1:10">
      <c r="A2" s="24" t="s">
        <v>292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"单位名称："&amp;"易门县红十字会"</f>
        <v>单位名称：易门县红十字会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209</v>
      </c>
      <c r="B4" s="21" t="s">
        <v>210</v>
      </c>
      <c r="C4" s="21" t="s">
        <v>211</v>
      </c>
      <c r="D4" s="21" t="s">
        <v>212</v>
      </c>
      <c r="E4" s="21" t="s">
        <v>213</v>
      </c>
      <c r="F4" s="21" t="s">
        <v>214</v>
      </c>
      <c r="G4" s="21" t="s">
        <v>215</v>
      </c>
      <c r="H4" s="21" t="s">
        <v>216</v>
      </c>
      <c r="I4" s="21" t="s">
        <v>217</v>
      </c>
      <c r="J4" s="21" t="s">
        <v>218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270</v>
      </c>
    </row>
  </sheetData>
  <mergeCells count="2">
    <mergeCell ref="A2:J2"/>
    <mergeCell ref="A3:C3"/>
  </mergeCells>
  <pageMargins left="0.75" right="0.75" top="1" bottom="1" header="0.5" footer="0.5"/>
  <pageSetup paperSize="1" scale="43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293</v>
      </c>
    </row>
    <row r="2" ht="41.4" customHeight="1" spans="1:8">
      <c r="A2" s="20" t="s">
        <v>294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"单位名称："&amp;"易门县红十字会"</f>
        <v>单位名称：易门县红十字会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130</v>
      </c>
      <c r="B4" s="21" t="s">
        <v>295</v>
      </c>
      <c r="C4" s="21" t="s">
        <v>296</v>
      </c>
      <c r="D4" s="21" t="s">
        <v>297</v>
      </c>
      <c r="E4" s="21" t="s">
        <v>298</v>
      </c>
      <c r="F4" s="21" t="s">
        <v>299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300</v>
      </c>
      <c r="G5" s="21" t="s">
        <v>301</v>
      </c>
      <c r="H5" s="21" t="s">
        <v>302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270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303</v>
      </c>
    </row>
    <row r="2" ht="45" customHeight="1" spans="1:11">
      <c r="A2" s="3" t="s">
        <v>304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"单位名称："&amp;"易门县红十字会"</f>
        <v>单位名称：易门县红十字会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192</v>
      </c>
      <c r="B4" s="12" t="s">
        <v>132</v>
      </c>
      <c r="C4" s="12" t="s">
        <v>193</v>
      </c>
      <c r="D4" s="12" t="s">
        <v>133</v>
      </c>
      <c r="E4" s="12" t="s">
        <v>134</v>
      </c>
      <c r="F4" s="12" t="s">
        <v>194</v>
      </c>
      <c r="G4" s="12" t="s">
        <v>136</v>
      </c>
      <c r="H4" s="12" t="s">
        <v>32</v>
      </c>
      <c r="I4" s="12" t="s">
        <v>305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270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1" sqref="G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306</v>
      </c>
    </row>
    <row r="2" ht="45" customHeight="1" spans="1:7">
      <c r="A2" s="3" t="s">
        <v>307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"单位名称："&amp;"易门县红十字会"</f>
        <v>单位名称：易门县红十字会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193</v>
      </c>
      <c r="B4" s="6" t="s">
        <v>192</v>
      </c>
      <c r="C4" s="6" t="s">
        <v>132</v>
      </c>
      <c r="D4" s="6" t="s">
        <v>308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198</v>
      </c>
      <c r="C8" s="9" t="s">
        <v>197</v>
      </c>
      <c r="D8" s="8" t="s">
        <v>309</v>
      </c>
      <c r="E8" s="10">
        <v>5000</v>
      </c>
      <c r="F8" s="10"/>
      <c r="G8" s="10"/>
    </row>
    <row r="9" ht="20.25" customHeight="1" spans="1:7">
      <c r="A9" s="8" t="s">
        <v>56</v>
      </c>
      <c r="B9" s="8" t="s">
        <v>203</v>
      </c>
      <c r="C9" s="9" t="s">
        <v>202</v>
      </c>
      <c r="D9" s="8" t="s">
        <v>309</v>
      </c>
      <c r="E9" s="10">
        <v>20000</v>
      </c>
      <c r="F9" s="10"/>
      <c r="G9" s="10"/>
    </row>
    <row r="10" ht="20.25" customHeight="1" spans="1:7">
      <c r="A10" s="11" t="s">
        <v>32</v>
      </c>
      <c r="B10" s="11"/>
      <c r="C10" s="11"/>
      <c r="D10" s="11"/>
      <c r="E10" s="10">
        <v>25000</v>
      </c>
      <c r="F10" s="10"/>
      <c r="G10" s="1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R26" sqref="R26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Format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customFormat="1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1" ht="18.75" customHeight="1" spans="1:19">
      <c r="A3" s="4" t="str">
        <f>"单位名称："&amp;"易门县红十字会"</f>
        <v>单位名称：易门县红十字会</v>
      </c>
      <c r="B3" s="4"/>
      <c r="C3" s="4"/>
      <c r="D3" s="4"/>
      <c r="E3" s="46"/>
      <c r="F3" s="46"/>
      <c r="G3" s="46"/>
      <c r="H3" s="46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customFormat="1" ht="18.75" customHeight="1" spans="1:19">
      <c r="A4" s="12" t="s">
        <v>30</v>
      </c>
      <c r="B4" s="64" t="s">
        <v>31</v>
      </c>
      <c r="C4" s="64" t="s">
        <v>32</v>
      </c>
      <c r="D4" s="64" t="s">
        <v>33</v>
      </c>
      <c r="E4" s="64"/>
      <c r="F4" s="64"/>
      <c r="G4" s="64"/>
      <c r="H4" s="64"/>
      <c r="I4" s="64"/>
      <c r="J4" s="67"/>
      <c r="K4" s="67"/>
      <c r="L4" s="67"/>
      <c r="M4" s="67"/>
      <c r="N4" s="67"/>
      <c r="O4" s="64" t="s">
        <v>20</v>
      </c>
      <c r="P4" s="64"/>
      <c r="Q4" s="64"/>
      <c r="R4" s="64"/>
      <c r="S4" s="64"/>
    </row>
    <row r="5" customFormat="1" ht="18.75" customHeight="1" spans="1:19">
      <c r="A5" s="12"/>
      <c r="B5" s="64"/>
      <c r="C5" s="64"/>
      <c r="D5" s="65" t="s">
        <v>34</v>
      </c>
      <c r="E5" s="65" t="s">
        <v>35</v>
      </c>
      <c r="F5" s="65" t="s">
        <v>36</v>
      </c>
      <c r="G5" s="65" t="s">
        <v>37</v>
      </c>
      <c r="H5" s="65" t="s">
        <v>38</v>
      </c>
      <c r="I5" s="68" t="s">
        <v>39</v>
      </c>
      <c r="J5" s="69"/>
      <c r="K5" s="69"/>
      <c r="L5" s="69"/>
      <c r="M5" s="69"/>
      <c r="N5" s="69"/>
      <c r="O5" s="68" t="s">
        <v>34</v>
      </c>
      <c r="P5" s="68" t="s">
        <v>35</v>
      </c>
      <c r="Q5" s="68" t="s">
        <v>36</v>
      </c>
      <c r="R5" s="68" t="s">
        <v>37</v>
      </c>
      <c r="S5" s="65" t="s">
        <v>40</v>
      </c>
    </row>
    <row r="6" customFormat="1" ht="18.75" customHeight="1" spans="1:19">
      <c r="A6" s="12"/>
      <c r="B6" s="64"/>
      <c r="C6" s="64"/>
      <c r="D6" s="65"/>
      <c r="E6" s="65"/>
      <c r="F6" s="65"/>
      <c r="G6" s="65"/>
      <c r="H6" s="65"/>
      <c r="I6" s="68" t="s">
        <v>34</v>
      </c>
      <c r="J6" s="68" t="s">
        <v>41</v>
      </c>
      <c r="K6" s="68" t="s">
        <v>42</v>
      </c>
      <c r="L6" s="68" t="s">
        <v>43</v>
      </c>
      <c r="M6" s="68" t="s">
        <v>44</v>
      </c>
      <c r="N6" s="68" t="s">
        <v>45</v>
      </c>
      <c r="O6" s="68"/>
      <c r="P6" s="68"/>
      <c r="Q6" s="68"/>
      <c r="R6" s="68"/>
      <c r="S6" s="65"/>
    </row>
    <row r="7" customFormat="1" ht="18.75" customHeight="1" spans="1:19">
      <c r="A7" s="66" t="s">
        <v>46</v>
      </c>
      <c r="B7" s="13" t="s">
        <v>47</v>
      </c>
      <c r="C7" s="13" t="s">
        <v>48</v>
      </c>
      <c r="D7" s="13" t="s">
        <v>49</v>
      </c>
      <c r="E7" s="66" t="s">
        <v>50</v>
      </c>
      <c r="F7" s="13" t="s">
        <v>51</v>
      </c>
      <c r="G7" s="13" t="s">
        <v>52</v>
      </c>
      <c r="H7" s="66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customFormat="1" ht="20.25" customHeight="1" spans="1:19">
      <c r="A8" s="15" t="s">
        <v>55</v>
      </c>
      <c r="B8" s="15" t="s">
        <v>56</v>
      </c>
      <c r="C8" s="16">
        <v>834586.06</v>
      </c>
      <c r="D8" s="16">
        <v>834586.06</v>
      </c>
      <c r="E8" s="16">
        <v>834586.06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customFormat="1" ht="20.25" customHeight="1" spans="1:19">
      <c r="A9" s="57" t="s">
        <v>57</v>
      </c>
      <c r="B9" s="57" t="s">
        <v>56</v>
      </c>
      <c r="C9" s="16">
        <v>834586.06</v>
      </c>
      <c r="D9" s="16">
        <v>834586.06</v>
      </c>
      <c r="E9" s="16">
        <v>834586.06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customFormat="1" ht="20.25" customHeight="1" spans="1:19">
      <c r="A10" s="38" t="s">
        <v>32</v>
      </c>
      <c r="B10" s="38"/>
      <c r="C10" s="16">
        <v>834586.06</v>
      </c>
      <c r="D10" s="16">
        <v>834586.06</v>
      </c>
      <c r="E10" s="16">
        <v>834586.06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4" fitToHeight="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2"/>
  <sheetViews>
    <sheetView showZeros="0" workbookViewId="0">
      <selection activeCell="O1" sqref="O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5"/>
      <c r="L2" s="45"/>
      <c r="M2" s="45"/>
      <c r="N2" s="45"/>
      <c r="O2" s="45"/>
    </row>
    <row r="3" ht="18.75" customHeight="1" spans="1:15">
      <c r="A3" s="34" t="str">
        <f>"单位名称："&amp;"易门县红十字会"</f>
        <v>单位名称：易门县红十字会</v>
      </c>
      <c r="B3" s="34"/>
      <c r="C3" s="34"/>
      <c r="D3" s="34"/>
      <c r="E3" s="34"/>
      <c r="F3" s="34"/>
      <c r="G3" s="34"/>
      <c r="H3" s="34"/>
      <c r="I3" s="34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37" t="s">
        <v>32</v>
      </c>
      <c r="D4" s="37" t="s">
        <v>35</v>
      </c>
      <c r="E4" s="37"/>
      <c r="F4" s="37"/>
      <c r="G4" s="12" t="s">
        <v>36</v>
      </c>
      <c r="H4" s="37" t="s">
        <v>37</v>
      </c>
      <c r="I4" s="12" t="s">
        <v>62</v>
      </c>
      <c r="J4" s="37" t="s">
        <v>63</v>
      </c>
      <c r="K4" s="37"/>
      <c r="L4" s="37"/>
      <c r="M4" s="37"/>
      <c r="N4" s="37"/>
      <c r="O4" s="37"/>
    </row>
    <row r="5" ht="18.75" customHeight="1" spans="1:15">
      <c r="A5" s="12"/>
      <c r="B5" s="12"/>
      <c r="C5" s="37"/>
      <c r="D5" s="37" t="s">
        <v>34</v>
      </c>
      <c r="E5" s="37" t="s">
        <v>64</v>
      </c>
      <c r="F5" s="37" t="s">
        <v>65</v>
      </c>
      <c r="G5" s="12"/>
      <c r="H5" s="37"/>
      <c r="I5" s="12"/>
      <c r="J5" s="37" t="s">
        <v>34</v>
      </c>
      <c r="K5" s="37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704007.2</v>
      </c>
      <c r="D7" s="16">
        <v>704007.2</v>
      </c>
      <c r="E7" s="16">
        <v>679007.2</v>
      </c>
      <c r="F7" s="16">
        <v>25000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57" t="s">
        <v>74</v>
      </c>
      <c r="B8" s="57" t="s">
        <v>75</v>
      </c>
      <c r="C8" s="16">
        <v>76568.32</v>
      </c>
      <c r="D8" s="16">
        <v>76568.32</v>
      </c>
      <c r="E8" s="16">
        <v>76568.32</v>
      </c>
      <c r="F8" s="16"/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58" t="s">
        <v>76</v>
      </c>
      <c r="B9" s="58" t="s">
        <v>77</v>
      </c>
      <c r="C9" s="16">
        <v>76568.32</v>
      </c>
      <c r="D9" s="16">
        <v>76568.32</v>
      </c>
      <c r="E9" s="16">
        <v>76568.32</v>
      </c>
      <c r="F9" s="16"/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57" t="s">
        <v>78</v>
      </c>
      <c r="B10" s="57" t="s">
        <v>79</v>
      </c>
      <c r="C10" s="16">
        <v>627438.88</v>
      </c>
      <c r="D10" s="16">
        <v>627438.88</v>
      </c>
      <c r="E10" s="16">
        <v>602438.88</v>
      </c>
      <c r="F10" s="16">
        <v>25000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58" t="s">
        <v>80</v>
      </c>
      <c r="B11" s="58" t="s">
        <v>81</v>
      </c>
      <c r="C11" s="16">
        <v>622438.88</v>
      </c>
      <c r="D11" s="16">
        <v>622438.88</v>
      </c>
      <c r="E11" s="16">
        <v>602438.88</v>
      </c>
      <c r="F11" s="16">
        <v>20000</v>
      </c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58" t="s">
        <v>82</v>
      </c>
      <c r="B12" s="58" t="s">
        <v>83</v>
      </c>
      <c r="C12" s="16">
        <v>5000</v>
      </c>
      <c r="D12" s="16">
        <v>5000</v>
      </c>
      <c r="E12" s="16"/>
      <c r="F12" s="16">
        <v>5000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61278.86</v>
      </c>
      <c r="D13" s="16">
        <v>61278.86</v>
      </c>
      <c r="E13" s="16">
        <v>61278.86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57" t="s">
        <v>86</v>
      </c>
      <c r="B14" s="57" t="s">
        <v>87</v>
      </c>
      <c r="C14" s="16">
        <v>61278.86</v>
      </c>
      <c r="D14" s="16">
        <v>61278.86</v>
      </c>
      <c r="E14" s="16">
        <v>61278.86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58" t="s">
        <v>88</v>
      </c>
      <c r="B15" s="58" t="s">
        <v>89</v>
      </c>
      <c r="C15" s="16">
        <v>39719.82</v>
      </c>
      <c r="D15" s="16">
        <v>39719.82</v>
      </c>
      <c r="E15" s="16">
        <v>39719.82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58" t="s">
        <v>90</v>
      </c>
      <c r="B16" s="58" t="s">
        <v>91</v>
      </c>
      <c r="C16" s="16">
        <v>19189.94</v>
      </c>
      <c r="D16" s="16">
        <v>19189.94</v>
      </c>
      <c r="E16" s="16">
        <v>19189.94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58" t="s">
        <v>92</v>
      </c>
      <c r="B17" s="58" t="s">
        <v>93</v>
      </c>
      <c r="C17" s="16">
        <v>2369.1</v>
      </c>
      <c r="D17" s="16">
        <v>2369.1</v>
      </c>
      <c r="E17" s="16">
        <v>2369.1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15" t="s">
        <v>94</v>
      </c>
      <c r="B18" s="15" t="s">
        <v>95</v>
      </c>
      <c r="C18" s="16">
        <v>69300</v>
      </c>
      <c r="D18" s="16">
        <v>69300</v>
      </c>
      <c r="E18" s="16">
        <v>69300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57" t="s">
        <v>96</v>
      </c>
      <c r="B19" s="57" t="s">
        <v>97</v>
      </c>
      <c r="C19" s="16">
        <v>69300</v>
      </c>
      <c r="D19" s="16">
        <v>69300</v>
      </c>
      <c r="E19" s="16">
        <v>69300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58" t="s">
        <v>98</v>
      </c>
      <c r="B20" s="58" t="s">
        <v>99</v>
      </c>
      <c r="C20" s="16">
        <v>64908</v>
      </c>
      <c r="D20" s="16">
        <v>64908</v>
      </c>
      <c r="E20" s="16">
        <v>64908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58" t="s">
        <v>100</v>
      </c>
      <c r="B21" s="58" t="s">
        <v>101</v>
      </c>
      <c r="C21" s="16">
        <v>4392</v>
      </c>
      <c r="D21" s="16">
        <v>4392</v>
      </c>
      <c r="E21" s="16">
        <v>4392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38" t="s">
        <v>102</v>
      </c>
      <c r="B22" s="38"/>
      <c r="C22" s="16">
        <v>834586.06</v>
      </c>
      <c r="D22" s="16">
        <v>834586.06</v>
      </c>
      <c r="E22" s="16">
        <v>809586.06</v>
      </c>
      <c r="F22" s="16">
        <v>25000</v>
      </c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1">
    <mergeCell ref="A2:O2"/>
    <mergeCell ref="A3:I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F12" sqref="F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103</v>
      </c>
    </row>
    <row r="2" ht="45" customHeight="1" spans="1:4">
      <c r="A2" s="3" t="s">
        <v>104</v>
      </c>
      <c r="B2" s="3"/>
      <c r="C2" s="3"/>
      <c r="D2" s="3"/>
    </row>
    <row r="3" ht="18.75" customHeight="1" spans="1:4">
      <c r="A3" s="4" t="str">
        <f>"单位名称："&amp;"易门县红十字会"</f>
        <v>单位名称：易门县红十字会</v>
      </c>
      <c r="B3" s="4"/>
      <c r="C3" s="59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105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106</v>
      </c>
      <c r="B7" s="16">
        <v>834586.06</v>
      </c>
      <c r="C7" s="14" t="s">
        <v>107</v>
      </c>
      <c r="D7" s="16">
        <v>834586.06</v>
      </c>
    </row>
    <row r="8" ht="22.5" customHeight="1" spans="1:4">
      <c r="A8" s="14" t="s">
        <v>108</v>
      </c>
      <c r="B8" s="16">
        <v>834586.06</v>
      </c>
      <c r="C8" s="14" t="str">
        <f>"（"&amp;"一"&amp;"）"&amp;"社会保障和就业支出"</f>
        <v>（一）社会保障和就业支出</v>
      </c>
      <c r="D8" s="16">
        <v>704007.2</v>
      </c>
    </row>
    <row r="9" ht="22.5" customHeight="1" spans="1:4">
      <c r="A9" s="14" t="s">
        <v>109</v>
      </c>
      <c r="B9" s="16"/>
      <c r="C9" s="14" t="str">
        <f>"（"&amp;"二"&amp;"）"&amp;"卫生健康支出"</f>
        <v>（二）卫生健康支出</v>
      </c>
      <c r="D9" s="16">
        <v>61278.86</v>
      </c>
    </row>
    <row r="10" ht="22.5" customHeight="1" spans="1:4">
      <c r="A10" s="14" t="s">
        <v>110</v>
      </c>
      <c r="B10" s="16"/>
      <c r="C10" s="14" t="str">
        <f>"（"&amp;"三"&amp;"）"&amp;"住房保障支出"</f>
        <v>（三）住房保障支出</v>
      </c>
      <c r="D10" s="16">
        <v>69300</v>
      </c>
    </row>
    <row r="11" ht="22.5" customHeight="1" spans="1:4">
      <c r="A11" s="14" t="s">
        <v>111</v>
      </c>
      <c r="B11" s="16"/>
      <c r="C11" s="14"/>
      <c r="D11" s="16"/>
    </row>
    <row r="12" ht="22.5" customHeight="1" spans="1:4">
      <c r="A12" s="14" t="s">
        <v>108</v>
      </c>
      <c r="B12" s="16"/>
      <c r="C12" s="14"/>
      <c r="D12" s="16"/>
    </row>
    <row r="13" ht="22.5" customHeight="1" spans="1:4">
      <c r="A13" s="14" t="s">
        <v>109</v>
      </c>
      <c r="B13" s="16"/>
      <c r="C13" s="14"/>
      <c r="D13" s="16"/>
    </row>
    <row r="14" ht="22.5" customHeight="1" spans="1:4">
      <c r="A14" s="14" t="s">
        <v>110</v>
      </c>
      <c r="B14" s="16"/>
      <c r="C14" s="14"/>
      <c r="D14" s="16"/>
    </row>
    <row r="15" ht="22.5" customHeight="1" spans="1:4">
      <c r="A15" s="60"/>
      <c r="B15" s="16"/>
      <c r="C15" s="14" t="s">
        <v>112</v>
      </c>
      <c r="D15" s="16"/>
    </row>
    <row r="16" ht="22.5" customHeight="1" spans="1:4">
      <c r="A16" s="61" t="s">
        <v>113</v>
      </c>
      <c r="B16" s="62">
        <v>834586.06</v>
      </c>
      <c r="C16" s="63" t="s">
        <v>114</v>
      </c>
      <c r="D16" s="62">
        <v>834586.06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fitToHeight="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2"/>
  <sheetViews>
    <sheetView showZeros="0" workbookViewId="0">
      <selection activeCell="G11" sqref="G1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3" t="s">
        <v>115</v>
      </c>
    </row>
    <row r="2" ht="37.5" customHeight="1" spans="1:7">
      <c r="A2" s="3" t="s">
        <v>116</v>
      </c>
      <c r="B2" s="3"/>
      <c r="C2" s="3"/>
      <c r="D2" s="3"/>
      <c r="E2" s="3"/>
      <c r="F2" s="3"/>
      <c r="G2" s="3"/>
    </row>
    <row r="3" ht="18.75" customHeight="1" spans="1:7">
      <c r="A3" s="34" t="str">
        <f>"单位名称："&amp;"易门县红十字会"</f>
        <v>单位名称：易门县红十字会</v>
      </c>
      <c r="B3" s="34"/>
      <c r="C3" s="34"/>
      <c r="D3" s="35"/>
      <c r="E3" s="35"/>
      <c r="F3" s="35"/>
      <c r="G3" s="36" t="s">
        <v>29</v>
      </c>
    </row>
    <row r="4" ht="18.75" customHeight="1" spans="1:7">
      <c r="A4" s="12" t="s">
        <v>117</v>
      </c>
      <c r="B4" s="12"/>
      <c r="C4" s="37" t="s">
        <v>32</v>
      </c>
      <c r="D4" s="37" t="s">
        <v>64</v>
      </c>
      <c r="E4" s="37"/>
      <c r="F4" s="37"/>
      <c r="G4" s="12" t="s">
        <v>65</v>
      </c>
    </row>
    <row r="5" ht="18.75" customHeight="1" spans="1:7">
      <c r="A5" s="12" t="s">
        <v>60</v>
      </c>
      <c r="B5" s="12" t="s">
        <v>61</v>
      </c>
      <c r="C5" s="37"/>
      <c r="D5" s="37" t="s">
        <v>34</v>
      </c>
      <c r="E5" s="37" t="s">
        <v>118</v>
      </c>
      <c r="F5" s="37" t="s">
        <v>119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704007.2</v>
      </c>
      <c r="D7" s="16">
        <v>679007.2</v>
      </c>
      <c r="E7" s="16">
        <v>605220.32</v>
      </c>
      <c r="F7" s="16">
        <v>73786.88</v>
      </c>
      <c r="G7" s="16">
        <v>25000</v>
      </c>
    </row>
    <row r="8" ht="20.25" customHeight="1" spans="1:7">
      <c r="A8" s="57" t="s">
        <v>74</v>
      </c>
      <c r="B8" s="57" t="s">
        <v>75</v>
      </c>
      <c r="C8" s="16">
        <v>76568.32</v>
      </c>
      <c r="D8" s="16">
        <v>76568.32</v>
      </c>
      <c r="E8" s="16">
        <v>76568.32</v>
      </c>
      <c r="F8" s="16"/>
      <c r="G8" s="16"/>
    </row>
    <row r="9" ht="20.25" customHeight="1" spans="1:7">
      <c r="A9" s="58" t="s">
        <v>76</v>
      </c>
      <c r="B9" s="58" t="s">
        <v>77</v>
      </c>
      <c r="C9" s="16">
        <v>76568.32</v>
      </c>
      <c r="D9" s="16">
        <v>76568.32</v>
      </c>
      <c r="E9" s="16">
        <v>76568.32</v>
      </c>
      <c r="F9" s="16"/>
      <c r="G9" s="16"/>
    </row>
    <row r="10" ht="20.25" customHeight="1" spans="1:7">
      <c r="A10" s="57" t="s">
        <v>78</v>
      </c>
      <c r="B10" s="57" t="s">
        <v>79</v>
      </c>
      <c r="C10" s="16">
        <v>627438.88</v>
      </c>
      <c r="D10" s="16">
        <v>602438.88</v>
      </c>
      <c r="E10" s="16">
        <v>528652</v>
      </c>
      <c r="F10" s="16">
        <v>73786.88</v>
      </c>
      <c r="G10" s="16">
        <v>25000</v>
      </c>
    </row>
    <row r="11" ht="20.25" customHeight="1" spans="1:7">
      <c r="A11" s="58" t="s">
        <v>80</v>
      </c>
      <c r="B11" s="58" t="s">
        <v>81</v>
      </c>
      <c r="C11" s="16">
        <v>622438.88</v>
      </c>
      <c r="D11" s="16">
        <v>602438.88</v>
      </c>
      <c r="E11" s="16">
        <v>528652</v>
      </c>
      <c r="F11" s="16">
        <v>73786.88</v>
      </c>
      <c r="G11" s="16">
        <v>20000</v>
      </c>
    </row>
    <row r="12" ht="20.25" customHeight="1" spans="1:7">
      <c r="A12" s="58" t="s">
        <v>82</v>
      </c>
      <c r="B12" s="58" t="s">
        <v>83</v>
      </c>
      <c r="C12" s="16">
        <v>5000</v>
      </c>
      <c r="D12" s="16"/>
      <c r="E12" s="16"/>
      <c r="F12" s="16"/>
      <c r="G12" s="16">
        <v>5000</v>
      </c>
    </row>
    <row r="13" ht="20.25" customHeight="1" spans="1:7">
      <c r="A13" s="15" t="s">
        <v>84</v>
      </c>
      <c r="B13" s="15" t="s">
        <v>85</v>
      </c>
      <c r="C13" s="16">
        <v>61278.86</v>
      </c>
      <c r="D13" s="16">
        <v>61278.86</v>
      </c>
      <c r="E13" s="16">
        <v>61278.86</v>
      </c>
      <c r="F13" s="16"/>
      <c r="G13" s="16"/>
    </row>
    <row r="14" ht="20.25" customHeight="1" spans="1:7">
      <c r="A14" s="57" t="s">
        <v>86</v>
      </c>
      <c r="B14" s="57" t="s">
        <v>87</v>
      </c>
      <c r="C14" s="16">
        <v>61278.86</v>
      </c>
      <c r="D14" s="16">
        <v>61278.86</v>
      </c>
      <c r="E14" s="16">
        <v>61278.86</v>
      </c>
      <c r="F14" s="16"/>
      <c r="G14" s="16"/>
    </row>
    <row r="15" ht="20.25" customHeight="1" spans="1:7">
      <c r="A15" s="58" t="s">
        <v>88</v>
      </c>
      <c r="B15" s="58" t="s">
        <v>89</v>
      </c>
      <c r="C15" s="16">
        <v>39719.82</v>
      </c>
      <c r="D15" s="16">
        <v>39719.82</v>
      </c>
      <c r="E15" s="16">
        <v>39719.82</v>
      </c>
      <c r="F15" s="16"/>
      <c r="G15" s="16"/>
    </row>
    <row r="16" ht="20.25" customHeight="1" spans="1:7">
      <c r="A16" s="58" t="s">
        <v>90</v>
      </c>
      <c r="B16" s="58" t="s">
        <v>91</v>
      </c>
      <c r="C16" s="16">
        <v>19189.94</v>
      </c>
      <c r="D16" s="16">
        <v>19189.94</v>
      </c>
      <c r="E16" s="16">
        <v>19189.94</v>
      </c>
      <c r="F16" s="16"/>
      <c r="G16" s="16"/>
    </row>
    <row r="17" ht="20.25" customHeight="1" spans="1:7">
      <c r="A17" s="58" t="s">
        <v>92</v>
      </c>
      <c r="B17" s="58" t="s">
        <v>93</v>
      </c>
      <c r="C17" s="16">
        <v>2369.1</v>
      </c>
      <c r="D17" s="16">
        <v>2369.1</v>
      </c>
      <c r="E17" s="16">
        <v>2369.1</v>
      </c>
      <c r="F17" s="16"/>
      <c r="G17" s="16"/>
    </row>
    <row r="18" ht="20.25" customHeight="1" spans="1:7">
      <c r="A18" s="15" t="s">
        <v>94</v>
      </c>
      <c r="B18" s="15" t="s">
        <v>95</v>
      </c>
      <c r="C18" s="16">
        <v>69300</v>
      </c>
      <c r="D18" s="16">
        <v>69300</v>
      </c>
      <c r="E18" s="16">
        <v>69300</v>
      </c>
      <c r="F18" s="16"/>
      <c r="G18" s="16"/>
    </row>
    <row r="19" ht="20.25" customHeight="1" spans="1:7">
      <c r="A19" s="57" t="s">
        <v>96</v>
      </c>
      <c r="B19" s="57" t="s">
        <v>97</v>
      </c>
      <c r="C19" s="16">
        <v>69300</v>
      </c>
      <c r="D19" s="16">
        <v>69300</v>
      </c>
      <c r="E19" s="16">
        <v>69300</v>
      </c>
      <c r="F19" s="16"/>
      <c r="G19" s="16"/>
    </row>
    <row r="20" ht="20.25" customHeight="1" spans="1:7">
      <c r="A20" s="58" t="s">
        <v>98</v>
      </c>
      <c r="B20" s="58" t="s">
        <v>99</v>
      </c>
      <c r="C20" s="16">
        <v>64908</v>
      </c>
      <c r="D20" s="16">
        <v>64908</v>
      </c>
      <c r="E20" s="16">
        <v>64908</v>
      </c>
      <c r="F20" s="16"/>
      <c r="G20" s="16"/>
    </row>
    <row r="21" ht="20.25" customHeight="1" spans="1:7">
      <c r="A21" s="58" t="s">
        <v>100</v>
      </c>
      <c r="B21" s="58" t="s">
        <v>101</v>
      </c>
      <c r="C21" s="16">
        <v>4392</v>
      </c>
      <c r="D21" s="16">
        <v>4392</v>
      </c>
      <c r="E21" s="16">
        <v>4392</v>
      </c>
      <c r="F21" s="16"/>
      <c r="G21" s="16"/>
    </row>
    <row r="22" ht="20.25" customHeight="1" spans="1:7">
      <c r="A22" s="38" t="s">
        <v>102</v>
      </c>
      <c r="B22" s="38"/>
      <c r="C22" s="39">
        <v>834586.06</v>
      </c>
      <c r="D22" s="39">
        <v>809586.06</v>
      </c>
      <c r="E22" s="39">
        <v>735799.18</v>
      </c>
      <c r="F22" s="39">
        <v>73786.88</v>
      </c>
      <c r="G22" s="39">
        <v>25000</v>
      </c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21" sqref="F21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0"/>
      <c r="B1" s="50"/>
      <c r="C1" s="51"/>
      <c r="D1" s="1"/>
      <c r="E1" s="1"/>
      <c r="F1" s="52" t="s">
        <v>120</v>
      </c>
    </row>
    <row r="2" ht="41.25" customHeight="1" spans="1:6">
      <c r="A2" s="53" t="s">
        <v>121</v>
      </c>
      <c r="B2" s="53"/>
      <c r="C2" s="53"/>
      <c r="D2" s="53"/>
      <c r="E2" s="53"/>
      <c r="F2" s="53"/>
    </row>
    <row r="3" ht="18.75" customHeight="1" spans="1:6">
      <c r="A3" s="4" t="str">
        <f>"单位名称："&amp;"易门县红十字会"</f>
        <v>单位名称：易门县红十字会</v>
      </c>
      <c r="B3" s="4"/>
      <c r="C3" s="4"/>
      <c r="D3" s="54"/>
      <c r="E3" s="1"/>
      <c r="F3" s="52" t="s">
        <v>29</v>
      </c>
    </row>
    <row r="4" ht="18.75" customHeight="1" spans="1:6">
      <c r="A4" s="12" t="s">
        <v>122</v>
      </c>
      <c r="B4" s="37" t="s">
        <v>123</v>
      </c>
      <c r="C4" s="37" t="s">
        <v>124</v>
      </c>
      <c r="D4" s="37"/>
      <c r="E4" s="37"/>
      <c r="F4" s="37" t="s">
        <v>125</v>
      </c>
    </row>
    <row r="5" ht="18.75" customHeight="1" spans="1:6">
      <c r="A5" s="12"/>
      <c r="B5" s="37"/>
      <c r="C5" s="37" t="s">
        <v>34</v>
      </c>
      <c r="D5" s="37" t="s">
        <v>126</v>
      </c>
      <c r="E5" s="37" t="s">
        <v>127</v>
      </c>
      <c r="F5" s="37"/>
    </row>
    <row r="6" ht="18.75" customHeight="1" spans="1:6">
      <c r="A6" s="55">
        <v>1</v>
      </c>
      <c r="B6" s="56">
        <v>2</v>
      </c>
      <c r="C6" s="55">
        <v>3</v>
      </c>
      <c r="D6" s="55">
        <v>4</v>
      </c>
      <c r="E6" s="55">
        <v>5</v>
      </c>
      <c r="F6" s="55">
        <v>6</v>
      </c>
    </row>
    <row r="7" ht="20.25" customHeight="1" spans="1:6">
      <c r="A7" s="16">
        <v>2360</v>
      </c>
      <c r="B7" s="16"/>
      <c r="C7" s="16"/>
      <c r="D7" s="16"/>
      <c r="E7" s="16"/>
      <c r="F7" s="16">
        <v>2360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topLeftCell="H1" workbookViewId="0">
      <selection activeCell="V19" sqref="V19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Format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128</v>
      </c>
    </row>
    <row r="2" customFormat="1" ht="45" customHeight="1" spans="1:23">
      <c r="A2" s="3" t="s">
        <v>129</v>
      </c>
      <c r="B2" s="3"/>
      <c r="C2" s="3"/>
      <c r="D2" s="3"/>
      <c r="E2" s="3"/>
      <c r="F2" s="3"/>
      <c r="G2" s="3"/>
      <c r="H2" s="3"/>
      <c r="I2" s="3"/>
      <c r="J2" s="3"/>
      <c r="K2" s="3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customFormat="1" ht="18.75" customHeight="1" spans="1:23">
      <c r="A3" s="4" t="str">
        <f>"单位名称："&amp;"易门县红十字会"</f>
        <v>单位名称：易门县红十字会</v>
      </c>
      <c r="B3" s="4"/>
      <c r="C3" s="4"/>
      <c r="D3" s="4"/>
      <c r="E3" s="4"/>
      <c r="F3" s="4"/>
      <c r="G3" s="4"/>
      <c r="H3" s="46"/>
      <c r="I3" s="46"/>
      <c r="J3" s="46"/>
      <c r="K3" s="46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customFormat="1" ht="18.75" customHeight="1" spans="1:23">
      <c r="A4" s="47" t="s">
        <v>130</v>
      </c>
      <c r="B4" s="47" t="s">
        <v>131</v>
      </c>
      <c r="C4" s="47" t="s">
        <v>132</v>
      </c>
      <c r="D4" s="47" t="s">
        <v>133</v>
      </c>
      <c r="E4" s="47" t="s">
        <v>134</v>
      </c>
      <c r="F4" s="47" t="s">
        <v>135</v>
      </c>
      <c r="G4" s="47" t="s">
        <v>136</v>
      </c>
      <c r="H4" s="48" t="s">
        <v>32</v>
      </c>
      <c r="I4" s="48" t="s">
        <v>137</v>
      </c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</row>
    <row r="5" customFormat="1" ht="18.75" customHeight="1" spans="1:23">
      <c r="A5" s="47"/>
      <c r="B5" s="47"/>
      <c r="C5" s="47"/>
      <c r="D5" s="47"/>
      <c r="E5" s="47"/>
      <c r="F5" s="47"/>
      <c r="G5" s="47"/>
      <c r="H5" s="48"/>
      <c r="I5" s="48" t="s">
        <v>138</v>
      </c>
      <c r="J5" s="47"/>
      <c r="K5" s="47"/>
      <c r="L5" s="47"/>
      <c r="M5" s="47"/>
      <c r="N5" s="47" t="s">
        <v>139</v>
      </c>
      <c r="O5" s="47"/>
      <c r="P5" s="47"/>
      <c r="Q5" s="47" t="s">
        <v>38</v>
      </c>
      <c r="R5" s="47" t="s">
        <v>63</v>
      </c>
      <c r="S5" s="47"/>
      <c r="T5" s="47"/>
      <c r="U5" s="47"/>
      <c r="V5" s="47"/>
      <c r="W5" s="47"/>
    </row>
    <row r="6" customFormat="1" ht="18.75" customHeight="1" spans="1:23">
      <c r="A6" s="47"/>
      <c r="B6" s="47"/>
      <c r="C6" s="47"/>
      <c r="D6" s="47"/>
      <c r="E6" s="47"/>
      <c r="F6" s="47"/>
      <c r="G6" s="47"/>
      <c r="H6" s="48"/>
      <c r="I6" s="48" t="s">
        <v>140</v>
      </c>
      <c r="J6" s="47" t="s">
        <v>141</v>
      </c>
      <c r="K6" s="47" t="s">
        <v>142</v>
      </c>
      <c r="L6" s="47" t="s">
        <v>143</v>
      </c>
      <c r="M6" s="47" t="s">
        <v>144</v>
      </c>
      <c r="N6" s="47" t="s">
        <v>35</v>
      </c>
      <c r="O6" s="47" t="s">
        <v>36</v>
      </c>
      <c r="P6" s="47" t="s">
        <v>37</v>
      </c>
      <c r="Q6" s="47"/>
      <c r="R6" s="47" t="s">
        <v>34</v>
      </c>
      <c r="S6" s="47" t="s">
        <v>41</v>
      </c>
      <c r="T6" s="47" t="s">
        <v>42</v>
      </c>
      <c r="U6" s="47" t="s">
        <v>43</v>
      </c>
      <c r="V6" s="47" t="s">
        <v>44</v>
      </c>
      <c r="W6" s="47" t="s">
        <v>45</v>
      </c>
    </row>
    <row r="7" customFormat="1" ht="22.65" customHeight="1" spans="1:23">
      <c r="A7" s="47"/>
      <c r="B7" s="47"/>
      <c r="C7" s="47"/>
      <c r="D7" s="47"/>
      <c r="E7" s="47"/>
      <c r="F7" s="47"/>
      <c r="G7" s="47"/>
      <c r="H7" s="48"/>
      <c r="I7" s="48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customFormat="1" ht="18.75" customHeight="1" spans="1:23">
      <c r="A8" s="48" t="s">
        <v>46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</row>
    <row r="9" customFormat="1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809586.06</v>
      </c>
      <c r="I9" s="16">
        <v>809586.06</v>
      </c>
      <c r="J9" s="16"/>
      <c r="K9" s="16"/>
      <c r="L9" s="16">
        <v>809586.06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customFormat="1" ht="18.75" customHeight="1" spans="1:23">
      <c r="A10" s="49" t="s">
        <v>56</v>
      </c>
      <c r="B10" s="8" t="s">
        <v>145</v>
      </c>
      <c r="C10" s="9" t="s">
        <v>146</v>
      </c>
      <c r="D10" s="8" t="s">
        <v>80</v>
      </c>
      <c r="E10" s="8" t="s">
        <v>81</v>
      </c>
      <c r="F10" s="8" t="s">
        <v>147</v>
      </c>
      <c r="G10" s="8" t="s">
        <v>148</v>
      </c>
      <c r="H10" s="16">
        <v>217488</v>
      </c>
      <c r="I10" s="16">
        <v>217488</v>
      </c>
      <c r="J10" s="16"/>
      <c r="K10" s="16"/>
      <c r="L10" s="16">
        <v>217488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customFormat="1" ht="18.75" customHeight="1" spans="1:23">
      <c r="A11" s="49" t="s">
        <v>56</v>
      </c>
      <c r="B11" s="8" t="s">
        <v>145</v>
      </c>
      <c r="C11" s="9" t="s">
        <v>146</v>
      </c>
      <c r="D11" s="8" t="s">
        <v>80</v>
      </c>
      <c r="E11" s="8" t="s">
        <v>81</v>
      </c>
      <c r="F11" s="8" t="s">
        <v>149</v>
      </c>
      <c r="G11" s="8" t="s">
        <v>150</v>
      </c>
      <c r="H11" s="16">
        <v>242556</v>
      </c>
      <c r="I11" s="16">
        <v>242556</v>
      </c>
      <c r="J11" s="16"/>
      <c r="K11" s="16"/>
      <c r="L11" s="16">
        <v>242556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customFormat="1" ht="18.75" customHeight="1" spans="1:23">
      <c r="A12" s="49" t="s">
        <v>56</v>
      </c>
      <c r="B12" s="8" t="s">
        <v>145</v>
      </c>
      <c r="C12" s="9" t="s">
        <v>146</v>
      </c>
      <c r="D12" s="8" t="s">
        <v>80</v>
      </c>
      <c r="E12" s="8" t="s">
        <v>81</v>
      </c>
      <c r="F12" s="8" t="s">
        <v>151</v>
      </c>
      <c r="G12" s="8" t="s">
        <v>152</v>
      </c>
      <c r="H12" s="16">
        <v>18124</v>
      </c>
      <c r="I12" s="16">
        <v>18124</v>
      </c>
      <c r="J12" s="16"/>
      <c r="K12" s="16"/>
      <c r="L12" s="16">
        <v>18124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customFormat="1" ht="18.75" customHeight="1" spans="1:23">
      <c r="A13" s="49" t="s">
        <v>56</v>
      </c>
      <c r="B13" s="8" t="s">
        <v>145</v>
      </c>
      <c r="C13" s="9" t="s">
        <v>146</v>
      </c>
      <c r="D13" s="8" t="s">
        <v>80</v>
      </c>
      <c r="E13" s="8" t="s">
        <v>81</v>
      </c>
      <c r="F13" s="8" t="s">
        <v>151</v>
      </c>
      <c r="G13" s="8" t="s">
        <v>152</v>
      </c>
      <c r="H13" s="16">
        <v>1200</v>
      </c>
      <c r="I13" s="16">
        <v>1200</v>
      </c>
      <c r="J13" s="16"/>
      <c r="K13" s="16"/>
      <c r="L13" s="16">
        <v>1200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customFormat="1" ht="18.75" customHeight="1" spans="1:23">
      <c r="A14" s="49" t="s">
        <v>56</v>
      </c>
      <c r="B14" s="8" t="s">
        <v>145</v>
      </c>
      <c r="C14" s="9" t="s">
        <v>146</v>
      </c>
      <c r="D14" s="8" t="s">
        <v>100</v>
      </c>
      <c r="E14" s="8" t="s">
        <v>101</v>
      </c>
      <c r="F14" s="8" t="s">
        <v>149</v>
      </c>
      <c r="G14" s="8" t="s">
        <v>150</v>
      </c>
      <c r="H14" s="16">
        <v>4392</v>
      </c>
      <c r="I14" s="16">
        <v>4392</v>
      </c>
      <c r="J14" s="16"/>
      <c r="K14" s="16"/>
      <c r="L14" s="16">
        <v>4392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customFormat="1" ht="18.75" customHeight="1" spans="1:23">
      <c r="A15" s="49" t="s">
        <v>56</v>
      </c>
      <c r="B15" s="8" t="s">
        <v>153</v>
      </c>
      <c r="C15" s="9" t="s">
        <v>154</v>
      </c>
      <c r="D15" s="8" t="s">
        <v>76</v>
      </c>
      <c r="E15" s="8" t="s">
        <v>77</v>
      </c>
      <c r="F15" s="8" t="s">
        <v>155</v>
      </c>
      <c r="G15" s="8" t="s">
        <v>156</v>
      </c>
      <c r="H15" s="16">
        <v>76568.32</v>
      </c>
      <c r="I15" s="16">
        <v>76568.32</v>
      </c>
      <c r="J15" s="16"/>
      <c r="K15" s="16"/>
      <c r="L15" s="16">
        <v>76568.32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customFormat="1" ht="18.75" customHeight="1" spans="1:23">
      <c r="A16" s="49" t="s">
        <v>56</v>
      </c>
      <c r="B16" s="8" t="s">
        <v>153</v>
      </c>
      <c r="C16" s="9" t="s">
        <v>154</v>
      </c>
      <c r="D16" s="8" t="s">
        <v>88</v>
      </c>
      <c r="E16" s="8" t="s">
        <v>89</v>
      </c>
      <c r="F16" s="8" t="s">
        <v>157</v>
      </c>
      <c r="G16" s="8" t="s">
        <v>158</v>
      </c>
      <c r="H16" s="16">
        <v>39719.82</v>
      </c>
      <c r="I16" s="16">
        <v>39719.82</v>
      </c>
      <c r="J16" s="16"/>
      <c r="K16" s="16"/>
      <c r="L16" s="16">
        <v>39719.82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customFormat="1" ht="18.75" customHeight="1" spans="1:23">
      <c r="A17" s="49" t="s">
        <v>56</v>
      </c>
      <c r="B17" s="8" t="s">
        <v>153</v>
      </c>
      <c r="C17" s="9" t="s">
        <v>154</v>
      </c>
      <c r="D17" s="8" t="s">
        <v>90</v>
      </c>
      <c r="E17" s="8" t="s">
        <v>91</v>
      </c>
      <c r="F17" s="8" t="s">
        <v>159</v>
      </c>
      <c r="G17" s="8" t="s">
        <v>160</v>
      </c>
      <c r="H17" s="16">
        <v>19189.94</v>
      </c>
      <c r="I17" s="16">
        <v>19189.94</v>
      </c>
      <c r="J17" s="16"/>
      <c r="K17" s="16"/>
      <c r="L17" s="16">
        <v>19189.94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customFormat="1" ht="18.75" customHeight="1" spans="1:23">
      <c r="A18" s="49" t="s">
        <v>56</v>
      </c>
      <c r="B18" s="8" t="s">
        <v>153</v>
      </c>
      <c r="C18" s="9" t="s">
        <v>154</v>
      </c>
      <c r="D18" s="8" t="s">
        <v>92</v>
      </c>
      <c r="E18" s="8" t="s">
        <v>93</v>
      </c>
      <c r="F18" s="8" t="s">
        <v>161</v>
      </c>
      <c r="G18" s="8" t="s">
        <v>162</v>
      </c>
      <c r="H18" s="16">
        <v>1412</v>
      </c>
      <c r="I18" s="16">
        <v>1412</v>
      </c>
      <c r="J18" s="16"/>
      <c r="K18" s="16"/>
      <c r="L18" s="16">
        <v>1412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customFormat="1" ht="18.75" customHeight="1" spans="1:23">
      <c r="A19" s="49" t="s">
        <v>56</v>
      </c>
      <c r="B19" s="8" t="s">
        <v>153</v>
      </c>
      <c r="C19" s="9" t="s">
        <v>154</v>
      </c>
      <c r="D19" s="8" t="s">
        <v>92</v>
      </c>
      <c r="E19" s="8" t="s">
        <v>93</v>
      </c>
      <c r="F19" s="8" t="s">
        <v>161</v>
      </c>
      <c r="G19" s="8" t="s">
        <v>162</v>
      </c>
      <c r="H19" s="16">
        <v>957.1</v>
      </c>
      <c r="I19" s="16">
        <v>957.1</v>
      </c>
      <c r="J19" s="16"/>
      <c r="K19" s="16"/>
      <c r="L19" s="16">
        <v>957.1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customFormat="1" ht="18.75" customHeight="1" spans="1:23">
      <c r="A20" s="49" t="s">
        <v>56</v>
      </c>
      <c r="B20" s="8" t="s">
        <v>163</v>
      </c>
      <c r="C20" s="9" t="s">
        <v>99</v>
      </c>
      <c r="D20" s="8" t="s">
        <v>98</v>
      </c>
      <c r="E20" s="8" t="s">
        <v>99</v>
      </c>
      <c r="F20" s="8" t="s">
        <v>164</v>
      </c>
      <c r="G20" s="8" t="s">
        <v>99</v>
      </c>
      <c r="H20" s="16">
        <v>64908</v>
      </c>
      <c r="I20" s="16">
        <v>64908</v>
      </c>
      <c r="J20" s="16"/>
      <c r="K20" s="16"/>
      <c r="L20" s="16">
        <v>64908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customFormat="1" ht="18.75" customHeight="1" spans="1:23">
      <c r="A21" s="49" t="s">
        <v>56</v>
      </c>
      <c r="B21" s="8" t="s">
        <v>165</v>
      </c>
      <c r="C21" s="9" t="s">
        <v>166</v>
      </c>
      <c r="D21" s="8" t="s">
        <v>80</v>
      </c>
      <c r="E21" s="8" t="s">
        <v>81</v>
      </c>
      <c r="F21" s="8" t="s">
        <v>167</v>
      </c>
      <c r="G21" s="8" t="s">
        <v>166</v>
      </c>
      <c r="H21" s="16">
        <v>10586.88</v>
      </c>
      <c r="I21" s="16">
        <v>10586.88</v>
      </c>
      <c r="J21" s="16"/>
      <c r="K21" s="16"/>
      <c r="L21" s="16">
        <v>10586.88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customFormat="1" ht="18.75" customHeight="1" spans="1:23">
      <c r="A22" s="49" t="s">
        <v>56</v>
      </c>
      <c r="B22" s="8" t="s">
        <v>168</v>
      </c>
      <c r="C22" s="9" t="s">
        <v>169</v>
      </c>
      <c r="D22" s="8" t="s">
        <v>80</v>
      </c>
      <c r="E22" s="8" t="s">
        <v>81</v>
      </c>
      <c r="F22" s="8" t="s">
        <v>170</v>
      </c>
      <c r="G22" s="8" t="s">
        <v>171</v>
      </c>
      <c r="H22" s="16">
        <v>5300</v>
      </c>
      <c r="I22" s="16">
        <v>5300</v>
      </c>
      <c r="J22" s="16"/>
      <c r="K22" s="16"/>
      <c r="L22" s="16">
        <v>5300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customFormat="1" ht="18.75" customHeight="1" spans="1:23">
      <c r="A23" s="49" t="s">
        <v>56</v>
      </c>
      <c r="B23" s="8" t="s">
        <v>168</v>
      </c>
      <c r="C23" s="9" t="s">
        <v>169</v>
      </c>
      <c r="D23" s="8" t="s">
        <v>80</v>
      </c>
      <c r="E23" s="8" t="s">
        <v>81</v>
      </c>
      <c r="F23" s="8" t="s">
        <v>172</v>
      </c>
      <c r="G23" s="8" t="s">
        <v>173</v>
      </c>
      <c r="H23" s="16">
        <v>800</v>
      </c>
      <c r="I23" s="16">
        <v>800</v>
      </c>
      <c r="J23" s="16"/>
      <c r="K23" s="16"/>
      <c r="L23" s="16">
        <v>800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customFormat="1" ht="18.75" customHeight="1" spans="1:23">
      <c r="A24" s="49" t="s">
        <v>56</v>
      </c>
      <c r="B24" s="8" t="s">
        <v>168</v>
      </c>
      <c r="C24" s="9" t="s">
        <v>169</v>
      </c>
      <c r="D24" s="8" t="s">
        <v>80</v>
      </c>
      <c r="E24" s="8" t="s">
        <v>81</v>
      </c>
      <c r="F24" s="8" t="s">
        <v>174</v>
      </c>
      <c r="G24" s="8" t="s">
        <v>175</v>
      </c>
      <c r="H24" s="16">
        <v>1040</v>
      </c>
      <c r="I24" s="16">
        <v>1040</v>
      </c>
      <c r="J24" s="16"/>
      <c r="K24" s="16"/>
      <c r="L24" s="16">
        <v>1040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customFormat="1" ht="18.75" customHeight="1" spans="1:23">
      <c r="A25" s="49" t="s">
        <v>56</v>
      </c>
      <c r="B25" s="8" t="s">
        <v>168</v>
      </c>
      <c r="C25" s="9" t="s">
        <v>169</v>
      </c>
      <c r="D25" s="8" t="s">
        <v>80</v>
      </c>
      <c r="E25" s="8" t="s">
        <v>81</v>
      </c>
      <c r="F25" s="8" t="s">
        <v>176</v>
      </c>
      <c r="G25" s="8" t="s">
        <v>177</v>
      </c>
      <c r="H25" s="16">
        <v>500</v>
      </c>
      <c r="I25" s="16">
        <v>500</v>
      </c>
      <c r="J25" s="16"/>
      <c r="K25" s="16"/>
      <c r="L25" s="16">
        <v>500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customFormat="1" ht="18.75" customHeight="1" spans="1:23">
      <c r="A26" s="49" t="s">
        <v>56</v>
      </c>
      <c r="B26" s="8" t="s">
        <v>168</v>
      </c>
      <c r="C26" s="9" t="s">
        <v>169</v>
      </c>
      <c r="D26" s="8" t="s">
        <v>80</v>
      </c>
      <c r="E26" s="8" t="s">
        <v>81</v>
      </c>
      <c r="F26" s="8" t="s">
        <v>178</v>
      </c>
      <c r="G26" s="8" t="s">
        <v>179</v>
      </c>
      <c r="H26" s="16">
        <v>10000</v>
      </c>
      <c r="I26" s="16">
        <v>10000</v>
      </c>
      <c r="J26" s="16"/>
      <c r="K26" s="16"/>
      <c r="L26" s="16">
        <v>10000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customFormat="1" ht="18.75" customHeight="1" spans="1:23">
      <c r="A27" s="49" t="s">
        <v>56</v>
      </c>
      <c r="B27" s="8" t="s">
        <v>168</v>
      </c>
      <c r="C27" s="9" t="s">
        <v>169</v>
      </c>
      <c r="D27" s="8" t="s">
        <v>80</v>
      </c>
      <c r="E27" s="8" t="s">
        <v>81</v>
      </c>
      <c r="F27" s="8" t="s">
        <v>180</v>
      </c>
      <c r="G27" s="8" t="s">
        <v>181</v>
      </c>
      <c r="H27" s="16">
        <v>3600</v>
      </c>
      <c r="I27" s="16">
        <v>3600</v>
      </c>
      <c r="J27" s="16"/>
      <c r="K27" s="16"/>
      <c r="L27" s="16">
        <v>3600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customFormat="1" ht="18.75" customHeight="1" spans="1:23">
      <c r="A28" s="49" t="s">
        <v>56</v>
      </c>
      <c r="B28" s="8" t="s">
        <v>168</v>
      </c>
      <c r="C28" s="9" t="s">
        <v>169</v>
      </c>
      <c r="D28" s="8" t="s">
        <v>80</v>
      </c>
      <c r="E28" s="8" t="s">
        <v>81</v>
      </c>
      <c r="F28" s="8" t="s">
        <v>182</v>
      </c>
      <c r="G28" s="8" t="s">
        <v>183</v>
      </c>
      <c r="H28" s="16">
        <v>3600</v>
      </c>
      <c r="I28" s="16">
        <v>3600</v>
      </c>
      <c r="J28" s="16"/>
      <c r="K28" s="16"/>
      <c r="L28" s="16">
        <v>3600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customFormat="1" ht="18.75" customHeight="1" spans="1:23">
      <c r="A29" s="49" t="s">
        <v>56</v>
      </c>
      <c r="B29" s="8" t="s">
        <v>184</v>
      </c>
      <c r="C29" s="9" t="s">
        <v>125</v>
      </c>
      <c r="D29" s="8" t="s">
        <v>80</v>
      </c>
      <c r="E29" s="8" t="s">
        <v>81</v>
      </c>
      <c r="F29" s="8" t="s">
        <v>185</v>
      </c>
      <c r="G29" s="8" t="s">
        <v>125</v>
      </c>
      <c r="H29" s="16">
        <v>2360</v>
      </c>
      <c r="I29" s="16">
        <v>2360</v>
      </c>
      <c r="J29" s="16"/>
      <c r="K29" s="16"/>
      <c r="L29" s="16">
        <v>2360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customFormat="1" ht="18.75" customHeight="1" spans="1:23">
      <c r="A30" s="49" t="s">
        <v>56</v>
      </c>
      <c r="B30" s="8" t="s">
        <v>186</v>
      </c>
      <c r="C30" s="9" t="s">
        <v>187</v>
      </c>
      <c r="D30" s="8" t="s">
        <v>80</v>
      </c>
      <c r="E30" s="8" t="s">
        <v>81</v>
      </c>
      <c r="F30" s="8" t="s">
        <v>180</v>
      </c>
      <c r="G30" s="8" t="s">
        <v>181</v>
      </c>
      <c r="H30" s="16">
        <v>36000</v>
      </c>
      <c r="I30" s="16">
        <v>36000</v>
      </c>
      <c r="J30" s="16"/>
      <c r="K30" s="16"/>
      <c r="L30" s="16">
        <v>36000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customFormat="1" ht="18.75" customHeight="1" spans="1:23">
      <c r="A31" s="49" t="s">
        <v>56</v>
      </c>
      <c r="B31" s="8" t="s">
        <v>188</v>
      </c>
      <c r="C31" s="9" t="s">
        <v>189</v>
      </c>
      <c r="D31" s="8" t="s">
        <v>80</v>
      </c>
      <c r="E31" s="8" t="s">
        <v>81</v>
      </c>
      <c r="F31" s="8" t="s">
        <v>151</v>
      </c>
      <c r="G31" s="8" t="s">
        <v>152</v>
      </c>
      <c r="H31" s="16">
        <v>49284</v>
      </c>
      <c r="I31" s="16">
        <v>49284</v>
      </c>
      <c r="J31" s="16"/>
      <c r="K31" s="16"/>
      <c r="L31" s="16">
        <v>49284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customFormat="1" ht="18.75" customHeight="1" spans="1:23">
      <c r="A32" s="11" t="s">
        <v>32</v>
      </c>
      <c r="B32" s="11"/>
      <c r="C32" s="11"/>
      <c r="D32" s="11"/>
      <c r="E32" s="11"/>
      <c r="F32" s="11"/>
      <c r="G32" s="11"/>
      <c r="H32" s="16">
        <v>809586.06</v>
      </c>
      <c r="I32" s="16">
        <v>809586.06</v>
      </c>
      <c r="J32" s="16"/>
      <c r="K32" s="16"/>
      <c r="L32" s="16">
        <v>809586.06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</sheetData>
  <mergeCells count="30">
    <mergeCell ref="A2:W2"/>
    <mergeCell ref="A3:G3"/>
    <mergeCell ref="I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7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H1" workbookViewId="0">
      <selection activeCell="U16" sqref="U16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190</v>
      </c>
    </row>
    <row r="2" ht="45" customHeight="1" spans="1:23">
      <c r="A2" s="3" t="s">
        <v>191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8.75" customHeight="1" spans="1:23">
      <c r="A3" s="4" t="str">
        <f>"单位名称："&amp;"易门县红十字会"</f>
        <v>单位名称：易门县红十字会</v>
      </c>
      <c r="B3" s="4"/>
      <c r="C3" s="4"/>
      <c r="D3" s="4"/>
      <c r="E3" s="4"/>
      <c r="F3" s="4"/>
      <c r="G3" s="4"/>
      <c r="H3" s="4"/>
      <c r="I3" s="46"/>
      <c r="J3" s="46"/>
      <c r="K3" s="46"/>
      <c r="L3" s="46"/>
      <c r="M3" s="46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192</v>
      </c>
      <c r="B4" s="12" t="s">
        <v>131</v>
      </c>
      <c r="C4" s="12" t="s">
        <v>132</v>
      </c>
      <c r="D4" s="12" t="s">
        <v>193</v>
      </c>
      <c r="E4" s="12" t="s">
        <v>133</v>
      </c>
      <c r="F4" s="12" t="s">
        <v>134</v>
      </c>
      <c r="G4" s="12" t="s">
        <v>194</v>
      </c>
      <c r="H4" s="12" t="s">
        <v>136</v>
      </c>
      <c r="I4" s="37" t="s">
        <v>32</v>
      </c>
      <c r="J4" s="37" t="s">
        <v>195</v>
      </c>
      <c r="K4" s="12"/>
      <c r="L4" s="12"/>
      <c r="M4" s="12"/>
      <c r="N4" s="12" t="s">
        <v>139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37"/>
      <c r="J5" s="37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/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37"/>
      <c r="J6" s="37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37"/>
      <c r="J7" s="37" t="s">
        <v>34</v>
      </c>
      <c r="K7" s="12" t="s">
        <v>196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197</v>
      </c>
      <c r="D9" s="8"/>
      <c r="E9" s="8"/>
      <c r="F9" s="8"/>
      <c r="G9" s="8"/>
      <c r="H9" s="8"/>
      <c r="I9" s="10">
        <v>5000</v>
      </c>
      <c r="J9" s="10">
        <v>5000</v>
      </c>
      <c r="K9" s="10">
        <v>5000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198</v>
      </c>
      <c r="B10" s="8" t="s">
        <v>199</v>
      </c>
      <c r="C10" s="9" t="s">
        <v>197</v>
      </c>
      <c r="D10" s="8" t="s">
        <v>56</v>
      </c>
      <c r="E10" s="8" t="s">
        <v>82</v>
      </c>
      <c r="F10" s="8" t="s">
        <v>83</v>
      </c>
      <c r="G10" s="8" t="s">
        <v>200</v>
      </c>
      <c r="H10" s="8" t="s">
        <v>201</v>
      </c>
      <c r="I10" s="10">
        <v>5000</v>
      </c>
      <c r="J10" s="10">
        <v>5000</v>
      </c>
      <c r="K10" s="10">
        <v>5000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202</v>
      </c>
      <c r="D11" s="22"/>
      <c r="E11" s="22"/>
      <c r="F11" s="22"/>
      <c r="G11" s="22"/>
      <c r="H11" s="22"/>
      <c r="I11" s="10">
        <v>20000</v>
      </c>
      <c r="J11" s="10">
        <v>20000</v>
      </c>
      <c r="K11" s="10">
        <v>20000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203</v>
      </c>
      <c r="B12" s="8" t="s">
        <v>204</v>
      </c>
      <c r="C12" s="9" t="s">
        <v>202</v>
      </c>
      <c r="D12" s="8" t="s">
        <v>56</v>
      </c>
      <c r="E12" s="8" t="s">
        <v>80</v>
      </c>
      <c r="F12" s="8" t="s">
        <v>81</v>
      </c>
      <c r="G12" s="8" t="s">
        <v>205</v>
      </c>
      <c r="H12" s="8" t="s">
        <v>206</v>
      </c>
      <c r="I12" s="10">
        <v>20000</v>
      </c>
      <c r="J12" s="10">
        <v>20000</v>
      </c>
      <c r="K12" s="10">
        <v>20000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11" t="s">
        <v>32</v>
      </c>
      <c r="B13" s="11"/>
      <c r="C13" s="11"/>
      <c r="D13" s="11"/>
      <c r="E13" s="11"/>
      <c r="F13" s="11"/>
      <c r="G13" s="11"/>
      <c r="H13" s="11"/>
      <c r="I13" s="10">
        <v>25000</v>
      </c>
      <c r="J13" s="10">
        <v>25000</v>
      </c>
      <c r="K13" s="10">
        <v>25000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1" sqref="A1:J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207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208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"单位名称："&amp;"易门县红十字会"</f>
        <v>单位名称：易门县红十字会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209</v>
      </c>
      <c r="B4" s="29" t="s">
        <v>210</v>
      </c>
      <c r="C4" s="29" t="s">
        <v>211</v>
      </c>
      <c r="D4" s="29" t="s">
        <v>212</v>
      </c>
      <c r="E4" s="29" t="s">
        <v>213</v>
      </c>
      <c r="F4" s="29" t="s">
        <v>214</v>
      </c>
      <c r="G4" s="29" t="s">
        <v>215</v>
      </c>
      <c r="H4" s="29" t="s">
        <v>216</v>
      </c>
      <c r="I4" s="29" t="s">
        <v>217</v>
      </c>
      <c r="J4" s="29" t="s">
        <v>218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40"/>
      <c r="F7" s="40"/>
      <c r="G7" s="40"/>
      <c r="H7" s="40"/>
      <c r="I7" s="40"/>
      <c r="J7" s="40"/>
    </row>
    <row r="8" ht="20.25" customHeight="1" spans="1:10">
      <c r="A8" s="41" t="s">
        <v>197</v>
      </c>
      <c r="B8" s="22" t="s">
        <v>219</v>
      </c>
      <c r="C8" s="23"/>
      <c r="D8" s="23"/>
      <c r="E8" s="40"/>
      <c r="F8" s="40"/>
      <c r="G8" s="40"/>
      <c r="H8" s="40"/>
      <c r="I8" s="40"/>
      <c r="J8" s="40"/>
    </row>
    <row r="9" ht="20.25" customHeight="1" spans="1:10">
      <c r="A9" s="22"/>
      <c r="B9" s="22"/>
      <c r="C9" s="22" t="s">
        <v>220</v>
      </c>
      <c r="D9" s="42" t="s">
        <v>221</v>
      </c>
      <c r="E9" s="43" t="s">
        <v>222</v>
      </c>
      <c r="F9" s="44" t="s">
        <v>223</v>
      </c>
      <c r="G9" s="23" t="s">
        <v>224</v>
      </c>
      <c r="H9" s="44" t="s">
        <v>225</v>
      </c>
      <c r="I9" s="44" t="s">
        <v>226</v>
      </c>
      <c r="J9" s="43" t="s">
        <v>227</v>
      </c>
    </row>
    <row r="10" ht="20.25" customHeight="1" spans="1:10">
      <c r="A10" s="22"/>
      <c r="B10" s="22"/>
      <c r="C10" s="22" t="s">
        <v>220</v>
      </c>
      <c r="D10" s="42" t="s">
        <v>221</v>
      </c>
      <c r="E10" s="43" t="s">
        <v>228</v>
      </c>
      <c r="F10" s="44" t="s">
        <v>223</v>
      </c>
      <c r="G10" s="23" t="s">
        <v>47</v>
      </c>
      <c r="H10" s="44" t="s">
        <v>229</v>
      </c>
      <c r="I10" s="44" t="s">
        <v>226</v>
      </c>
      <c r="J10" s="43" t="s">
        <v>230</v>
      </c>
    </row>
    <row r="11" ht="20.25" customHeight="1" spans="1:10">
      <c r="A11" s="22"/>
      <c r="B11" s="22"/>
      <c r="C11" s="22" t="s">
        <v>220</v>
      </c>
      <c r="D11" s="42" t="s">
        <v>221</v>
      </c>
      <c r="E11" s="43" t="s">
        <v>231</v>
      </c>
      <c r="F11" s="44" t="s">
        <v>223</v>
      </c>
      <c r="G11" s="23" t="s">
        <v>47</v>
      </c>
      <c r="H11" s="44" t="s">
        <v>229</v>
      </c>
      <c r="I11" s="44" t="s">
        <v>226</v>
      </c>
      <c r="J11" s="43" t="s">
        <v>232</v>
      </c>
    </row>
    <row r="12" ht="20.25" customHeight="1" spans="1:10">
      <c r="A12" s="22"/>
      <c r="B12" s="22"/>
      <c r="C12" s="22" t="s">
        <v>220</v>
      </c>
      <c r="D12" s="42" t="s">
        <v>221</v>
      </c>
      <c r="E12" s="43" t="s">
        <v>233</v>
      </c>
      <c r="F12" s="44" t="s">
        <v>223</v>
      </c>
      <c r="G12" s="23" t="s">
        <v>47</v>
      </c>
      <c r="H12" s="44" t="s">
        <v>229</v>
      </c>
      <c r="I12" s="44" t="s">
        <v>226</v>
      </c>
      <c r="J12" s="43" t="s">
        <v>234</v>
      </c>
    </row>
    <row r="13" ht="20.25" customHeight="1" spans="1:10">
      <c r="A13" s="22"/>
      <c r="B13" s="22"/>
      <c r="C13" s="22" t="s">
        <v>220</v>
      </c>
      <c r="D13" s="42" t="s">
        <v>235</v>
      </c>
      <c r="E13" s="43" t="s">
        <v>236</v>
      </c>
      <c r="F13" s="44" t="s">
        <v>237</v>
      </c>
      <c r="G13" s="23" t="s">
        <v>238</v>
      </c>
      <c r="H13" s="44" t="s">
        <v>239</v>
      </c>
      <c r="I13" s="44" t="s">
        <v>226</v>
      </c>
      <c r="J13" s="43" t="s">
        <v>240</v>
      </c>
    </row>
    <row r="14" ht="20.25" customHeight="1" spans="1:10">
      <c r="A14" s="22"/>
      <c r="B14" s="22"/>
      <c r="C14" s="22" t="s">
        <v>241</v>
      </c>
      <c r="D14" s="42" t="s">
        <v>242</v>
      </c>
      <c r="E14" s="43" t="s">
        <v>243</v>
      </c>
      <c r="F14" s="44" t="s">
        <v>237</v>
      </c>
      <c r="G14" s="23" t="s">
        <v>244</v>
      </c>
      <c r="H14" s="44" t="s">
        <v>239</v>
      </c>
      <c r="I14" s="44" t="s">
        <v>226</v>
      </c>
      <c r="J14" s="43" t="s">
        <v>245</v>
      </c>
    </row>
    <row r="15" ht="20.25" customHeight="1" spans="1:10">
      <c r="A15" s="22"/>
      <c r="B15" s="22"/>
      <c r="C15" s="22" t="s">
        <v>246</v>
      </c>
      <c r="D15" s="42" t="s">
        <v>247</v>
      </c>
      <c r="E15" s="43" t="s">
        <v>248</v>
      </c>
      <c r="F15" s="44" t="s">
        <v>223</v>
      </c>
      <c r="G15" s="23" t="s">
        <v>249</v>
      </c>
      <c r="H15" s="44" t="s">
        <v>239</v>
      </c>
      <c r="I15" s="44" t="s">
        <v>226</v>
      </c>
      <c r="J15" s="43" t="s">
        <v>250</v>
      </c>
    </row>
    <row r="16" ht="20.25" customHeight="1" spans="1:10">
      <c r="A16" s="41" t="s">
        <v>202</v>
      </c>
      <c r="B16" s="22" t="s">
        <v>251</v>
      </c>
      <c r="C16" s="22"/>
      <c r="D16" s="22"/>
      <c r="E16" s="22"/>
      <c r="F16" s="22"/>
      <c r="G16" s="22"/>
      <c r="H16" s="22"/>
      <c r="I16" s="22"/>
      <c r="J16" s="22"/>
    </row>
    <row r="17" ht="20.25" customHeight="1" spans="1:10">
      <c r="A17" s="22"/>
      <c r="B17" s="22"/>
      <c r="C17" s="22" t="s">
        <v>220</v>
      </c>
      <c r="D17" s="42" t="s">
        <v>221</v>
      </c>
      <c r="E17" s="43" t="s">
        <v>252</v>
      </c>
      <c r="F17" s="44" t="s">
        <v>237</v>
      </c>
      <c r="G17" s="23" t="s">
        <v>253</v>
      </c>
      <c r="H17" s="44" t="s">
        <v>225</v>
      </c>
      <c r="I17" s="44" t="s">
        <v>226</v>
      </c>
      <c r="J17" s="43" t="s">
        <v>254</v>
      </c>
    </row>
    <row r="18" ht="20.25" customHeight="1" spans="1:10">
      <c r="A18" s="22"/>
      <c r="B18" s="22"/>
      <c r="C18" s="22" t="s">
        <v>220</v>
      </c>
      <c r="D18" s="42" t="s">
        <v>235</v>
      </c>
      <c r="E18" s="43" t="s">
        <v>255</v>
      </c>
      <c r="F18" s="44" t="s">
        <v>237</v>
      </c>
      <c r="G18" s="23" t="s">
        <v>238</v>
      </c>
      <c r="H18" s="44" t="s">
        <v>239</v>
      </c>
      <c r="I18" s="44" t="s">
        <v>226</v>
      </c>
      <c r="J18" s="43" t="s">
        <v>256</v>
      </c>
    </row>
    <row r="19" ht="20.25" customHeight="1" spans="1:10">
      <c r="A19" s="22"/>
      <c r="B19" s="22"/>
      <c r="C19" s="22" t="s">
        <v>220</v>
      </c>
      <c r="D19" s="42" t="s">
        <v>257</v>
      </c>
      <c r="E19" s="43" t="s">
        <v>258</v>
      </c>
      <c r="F19" s="44" t="s">
        <v>237</v>
      </c>
      <c r="G19" s="23" t="s">
        <v>238</v>
      </c>
      <c r="H19" s="44" t="s">
        <v>239</v>
      </c>
      <c r="I19" s="44" t="s">
        <v>226</v>
      </c>
      <c r="J19" s="43" t="s">
        <v>259</v>
      </c>
    </row>
    <row r="20" ht="20.25" customHeight="1" spans="1:10">
      <c r="A20" s="22"/>
      <c r="B20" s="22"/>
      <c r="C20" s="22" t="s">
        <v>241</v>
      </c>
      <c r="D20" s="42" t="s">
        <v>242</v>
      </c>
      <c r="E20" s="43" t="s">
        <v>260</v>
      </c>
      <c r="F20" s="44" t="s">
        <v>237</v>
      </c>
      <c r="G20" s="23" t="s">
        <v>261</v>
      </c>
      <c r="H20" s="44"/>
      <c r="I20" s="44" t="s">
        <v>262</v>
      </c>
      <c r="J20" s="43" t="s">
        <v>263</v>
      </c>
    </row>
    <row r="21" ht="20.25" customHeight="1" spans="1:10">
      <c r="A21" s="22"/>
      <c r="B21" s="22"/>
      <c r="C21" s="22" t="s">
        <v>246</v>
      </c>
      <c r="D21" s="42" t="s">
        <v>247</v>
      </c>
      <c r="E21" s="43" t="s">
        <v>264</v>
      </c>
      <c r="F21" s="44" t="s">
        <v>223</v>
      </c>
      <c r="G21" s="23" t="s">
        <v>265</v>
      </c>
      <c r="H21" s="44" t="s">
        <v>239</v>
      </c>
      <c r="I21" s="44" t="s">
        <v>226</v>
      </c>
      <c r="J21" s="43" t="s">
        <v>266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方莉</cp:lastModifiedBy>
  <dcterms:created xsi:type="dcterms:W3CDTF">2025-01-14T03:55:00Z</dcterms:created>
  <dcterms:modified xsi:type="dcterms:W3CDTF">2026-03-07T09:42:31Z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52E1CD1AD14043669EF5D4CAA812BE39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