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3" r:id="rId1"/>
    <sheet name="部门收入预算表01-2" sheetId="4" r:id="rId2"/>
    <sheet name="部门支出预算表01-3" sheetId="5" r:id="rId3"/>
    <sheet name="部门财政拨款收支预算总表02-1" sheetId="6" r:id="rId4"/>
    <sheet name="一般公共预算支出预算表02-2" sheetId="7" r:id="rId5"/>
    <sheet name="一般公共预算“三公”经费支出预算表03" sheetId="8" r:id="rId6"/>
    <sheet name="部门基本支出预算表04" sheetId="9" r:id="rId7"/>
    <sheet name="部门项目支出预算表05-1" sheetId="10" r:id="rId8"/>
    <sheet name="部门项目支出绩效目标表05-2" sheetId="11" r:id="rId9"/>
    <sheet name="部门政府性基金预算支出预算表06" sheetId="12" r:id="rId10"/>
    <sheet name="部门政府采购预算表07" sheetId="13" r:id="rId11"/>
    <sheet name="部门政府购买服务预算表08" sheetId="14" r:id="rId12"/>
    <sheet name="县对下转移支付预算表09-1" sheetId="15" r:id="rId13"/>
    <sheet name="县对下转移支付绩效目标表09-2" sheetId="16" r:id="rId14"/>
    <sheet name="新增资产配置表10" sheetId="17" r:id="rId15"/>
    <sheet name="上级转移支付补助项目支出预算表11" sheetId="18" r:id="rId16"/>
    <sheet name="部门项目中期规划预算表12" sheetId="19" r:id="rId17"/>
  </sheets>
  <calcPr calcId="144525"/>
</workbook>
</file>

<file path=xl/sharedStrings.xml><?xml version="1.0" encoding="utf-8"?>
<sst xmlns="http://schemas.openxmlformats.org/spreadsheetml/2006/main" count="1020" uniqueCount="367">
  <si>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</si>
  <si>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</si>
  <si>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</si>
  <si>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</si>
  <si>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</si>
  <si>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</si>
  <si>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</si>
  <si>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</si>
  <si>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</si>
  <si>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</si>
  <si>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</si>
  <si>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</si>
  <si>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五、单位资金收入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</si>
  <si>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</si>
  <si>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</si>
  <si>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</si>
  <si>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</si>
  <si>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</si>
  <si>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</si>
  <si>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</si>
  <si>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</si>
  <si>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　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</si>
  <si>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</si>
  <si>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</si>
  <si>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</si>
  <si>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</si>
  <si>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</si>
  <si>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</si>
  <si>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</si>
  <si>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</si>
  <si>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</si>
  <si>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</si>
  <si>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</si>
  <si>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</si>
  <si>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</si>
  <si>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</si>
  <si>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</si>
  <si>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</si>
  <si>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</si>
  <si>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</si>
  <si>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</si>
  <si>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</si>
  <si>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</si>
  <si>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</si>
  <si>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</si>
  <si>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</si>
  <si>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</t>
  </si>
  <si>
    <t>大关县红十字会</t>
  </si>
  <si>
    <t>265001</t>
  </si>
  <si>
    <t>合     计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</si>
  <si>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</si>
  <si>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</si>
  <si>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</si>
  <si>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</si>
  <si>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</si>
  <si>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</si>
  <si>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</si>
  <si>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</si>
  <si>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</si>
  <si>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</si>
  <si>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</si>
  <si>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</si>
  <si>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</si>
  <si>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</si>
  <si>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</si>
  <si>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</si>
  <si>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</si>
  <si>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</si>
  <si>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</si>
  <si>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</si>
  <si>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</si>
  <si>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</si>
  <si>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</si>
  <si>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</si>
  <si>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</si>
  <si>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</si>
  <si>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</si>
  <si>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</si>
  <si>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</si>
  <si>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</si>
  <si>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</si>
  <si>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</si>
  <si>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</si>
  <si>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213</t>
  </si>
  <si>
    <t>农林水支出</t>
  </si>
  <si>
    <t>21305</t>
  </si>
  <si>
    <t>巩固脱贫攻坚成果衔接乡村振兴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</si>
  <si>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</si>
  <si>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</si>
  <si>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</si>
  <si>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</si>
  <si>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</si>
  <si>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</si>
  <si>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</si>
  <si>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</si>
  <si>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合      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</si>
  <si>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</si>
  <si>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</si>
  <si>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</si>
  <si>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</si>
  <si>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</si>
  <si>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</si>
  <si>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</si>
  <si>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</si>
  <si>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</si>
  <si>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</si>
  <si>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</si>
  <si>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</si>
  <si>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</si>
  <si>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</si>
  <si>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</si>
  <si>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</si>
  <si>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合    计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</si>
  <si>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</si>
  <si>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</si>
  <si>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</si>
  <si>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</si>
  <si>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</si>
  <si>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</si>
  <si>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</si>
  <si>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</si>
  <si>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</si>
  <si>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</si>
  <si>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</si>
  <si>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</si>
  <si>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</si>
  <si>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</si>
  <si>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</si>
  <si>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</si>
  <si>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</si>
  <si>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</si>
  <si>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</si>
  <si>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</si>
  <si>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</si>
  <si>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</si>
  <si>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</si>
  <si>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</si>
  <si>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</si>
  <si>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</si>
  <si>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</si>
  <si>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</si>
  <si>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</si>
  <si>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</si>
  <si>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</si>
  <si>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</si>
  <si>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</si>
  <si>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</si>
  <si>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</si>
  <si>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</si>
  <si>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</si>
  <si>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</si>
  <si>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</si>
  <si>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</si>
  <si>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</si>
  <si>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</si>
  <si>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</si>
  <si>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</si>
  <si>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</si>
  <si>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</si>
  <si>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</si>
  <si>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530624210000000017353</t>
  </si>
  <si>
    <t>行政工资性支出</t>
  </si>
  <si>
    <t>30101</t>
  </si>
  <si>
    <t>基本工资</t>
  </si>
  <si>
    <t>30102</t>
  </si>
  <si>
    <t>津贴补贴</t>
  </si>
  <si>
    <t>530624210000000017358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</si>
  <si>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</si>
  <si>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</si>
  <si>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</si>
  <si>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</si>
  <si>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</si>
  <si>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</si>
  <si>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</si>
  <si>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</si>
  <si>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</si>
  <si>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530624210000000019954</t>
  </si>
  <si>
    <t>公务交通补贴</t>
  </si>
  <si>
    <t>30239</t>
  </si>
  <si>
    <t>其他交通费用</t>
  </si>
  <si>
    <t>530624221100000539622</t>
  </si>
  <si>
    <t>行政改革性补贴增资</t>
  </si>
  <si>
    <t>530624221100000539628</t>
  </si>
  <si>
    <t>大病医疗保险缴费</t>
  </si>
  <si>
    <t>30110</t>
  </si>
  <si>
    <t>职工基本医疗保险缴费</t>
  </si>
  <si>
    <t>530624221100000539630</t>
  </si>
  <si>
    <t>工伤保险缴费</t>
  </si>
  <si>
    <t>30112</t>
  </si>
  <si>
    <t>其他社会保障缴费</t>
  </si>
  <si>
    <t>530624221100000539633</t>
  </si>
  <si>
    <t>基本医疗保险缴费</t>
  </si>
  <si>
    <t>530624221100000539635</t>
  </si>
  <si>
    <t>经费细化中的公务接待费</t>
  </si>
  <si>
    <t>30217</t>
  </si>
  <si>
    <t>530624221100000539643</t>
  </si>
  <si>
    <t>养老保险缴费</t>
  </si>
  <si>
    <t>30108</t>
  </si>
  <si>
    <t>机关事业单位基本养老保险缴费</t>
  </si>
  <si>
    <t>530624231100001471732</t>
  </si>
  <si>
    <t>行政绩效奖励增资</t>
  </si>
  <si>
    <t>30103</t>
  </si>
  <si>
    <t>奖金</t>
  </si>
  <si>
    <t>530624241100002333230</t>
  </si>
  <si>
    <t>30113</t>
  </si>
  <si>
    <t>530624241100002346168</t>
  </si>
  <si>
    <t>年终一次性奖金（行政）</t>
  </si>
  <si>
    <t>530624251100003887317</t>
  </si>
  <si>
    <t>清欠2024年7至12月干部职工养老保险</t>
  </si>
  <si>
    <t>530624251100003888647</t>
  </si>
  <si>
    <t>清欠2022年干部职工职业年金</t>
  </si>
  <si>
    <t>30109</t>
  </si>
  <si>
    <t>职业年金缴费</t>
  </si>
  <si>
    <t>合  计</t>
  </si>
  <si>
    <t>预算05-1表</t>
  </si>
  <si>
    <t>2025年部门项目支出预算表</t>
  </si>
  <si>
    <t>单位：元</t>
  </si>
  <si>
    <t>项目分类</t>
  </si>
  <si>
    <t>项目单位</t>
  </si>
  <si>
    <t>本年拨款</t>
  </si>
  <si>
    <t>其中：本次下达</t>
  </si>
  <si>
    <t>311 专项业务类</t>
  </si>
  <si>
    <t>530624251100003834304</t>
  </si>
  <si>
    <t>三救三献工作经费</t>
  </si>
  <si>
    <t>530624251100003834311</t>
  </si>
  <si>
    <t>乡村振兴驻村工作经费</t>
  </si>
  <si>
    <t>合                  计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</si>
  <si>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</si>
  <si>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</si>
  <si>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</si>
  <si>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</si>
  <si>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</si>
  <si>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</si>
  <si>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</si>
  <si>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</si>
  <si>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</si>
  <si>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</si>
  <si>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</si>
  <si>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</si>
  <si>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完成2025年乡村振兴驻村工作。</t>
  </si>
  <si>
    <t>产出指标</t>
  </si>
  <si>
    <t>数量指标</t>
  </si>
  <si>
    <t>挂钩帮扶村</t>
  </si>
  <si>
    <t>=</t>
  </si>
  <si>
    <t>1.00</t>
  </si>
  <si>
    <t>个</t>
  </si>
  <si>
    <t>定量指标</t>
  </si>
  <si>
    <t>反映挂钩村数量。</t>
  </si>
  <si>
    <t>选派驻村工作队员</t>
  </si>
  <si>
    <t>人</t>
  </si>
  <si>
    <t>反映驻村工作队员人数。</t>
  </si>
  <si>
    <t>质量指标</t>
  </si>
  <si>
    <t>资金使用准确率</t>
  </si>
  <si>
    <t>100</t>
  </si>
  <si>
    <t>%</t>
  </si>
  <si>
    <t>反映资金使用准确率。</t>
  </si>
  <si>
    <t>时效指标</t>
  </si>
  <si>
    <t>发放及时率</t>
  </si>
  <si>
    <t>&gt;=</t>
  </si>
  <si>
    <t>反映发放及时率。</t>
  </si>
  <si>
    <t>成本指标</t>
  </si>
  <si>
    <t>经济成本指标</t>
  </si>
  <si>
    <t>&lt;=</t>
  </si>
  <si>
    <t>万元</t>
  </si>
  <si>
    <t>反映项目预算成本</t>
  </si>
  <si>
    <t>效益指标</t>
  </si>
  <si>
    <t>社会效益</t>
  </si>
  <si>
    <t>政策知晓率</t>
  </si>
  <si>
    <t>90</t>
  </si>
  <si>
    <t>反映政策知晓情况。</t>
  </si>
  <si>
    <t>可持续影响</t>
  </si>
  <si>
    <t>驻村工作稳定性</t>
  </si>
  <si>
    <t>长期</t>
  </si>
  <si>
    <t>-</t>
  </si>
  <si>
    <t>定性指标</t>
  </si>
  <si>
    <t>反映驻村工作稳定性</t>
  </si>
  <si>
    <t>满意度指标</t>
  </si>
  <si>
    <t>服务对象满意度</t>
  </si>
  <si>
    <t>受益对象满意度</t>
  </si>
  <si>
    <t>95</t>
  </si>
  <si>
    <t>加强应急救援体系科学化建设；建立红十字会应急救护培训长效机制；支持开展公益活动和人道救助；加强无偿献血、造血干细胞捐献、遗体和人体器官捐献工作；加强红十字志愿者队伍建设；加强对外交流和合作；完善信息公开制度；建立健全综合监督体系。</t>
  </si>
  <si>
    <t>培训持证红十字救护员</t>
  </si>
  <si>
    <t>600</t>
  </si>
  <si>
    <t>反映培训持证红十字救护员人次。</t>
  </si>
  <si>
    <t>应急救护知识普及</t>
  </si>
  <si>
    <t>1-1.5</t>
  </si>
  <si>
    <t>万人次</t>
  </si>
  <si>
    <t>反映应急救护知识普及人次。</t>
  </si>
  <si>
    <t>助学帮扶</t>
  </si>
  <si>
    <t>300</t>
  </si>
  <si>
    <t>人次</t>
  </si>
  <si>
    <t>反映助学帮扶人次。</t>
  </si>
  <si>
    <t>救助事项公示度</t>
  </si>
  <si>
    <t>反映救助事项公示度。</t>
  </si>
  <si>
    <t>经费发放时间</t>
  </si>
  <si>
    <t>2025年12月31日</t>
  </si>
  <si>
    <t>年-月-日</t>
  </si>
  <si>
    <t>反映经费发放时间。</t>
  </si>
  <si>
    <t>反映经济成本。</t>
  </si>
  <si>
    <t>群众政策知晓率</t>
  </si>
  <si>
    <t>85</t>
  </si>
  <si>
    <t>反映群众政策知晓率。</t>
  </si>
  <si>
    <t>受助群众生活状况改善</t>
  </si>
  <si>
    <t>反映受助群众生活状况改善。</t>
  </si>
  <si>
    <t>反映可持续影响程度。</t>
  </si>
  <si>
    <t>反映受益对象满意度。</t>
  </si>
  <si>
    <t>预算06表</t>
  </si>
  <si>
    <t>2025年部门政府性基金预算支出预算表</t>
  </si>
  <si>
    <t>单位名称：大关县红十字会</t>
  </si>
  <si>
    <t>政府性基金预算支出</t>
  </si>
  <si>
    <t>合               计</t>
  </si>
  <si>
    <t>说明：此表无数据，公开表为空表。</t>
  </si>
  <si>
    <t>预算07表</t>
  </si>
  <si>
    <t>2025年部门政府采购预算表</t>
  </si>
  <si>
    <t>预算项目</t>
  </si>
  <si>
    <t>采购项目</t>
  </si>
  <si>
    <t>采购目录</t>
  </si>
  <si>
    <t>计量单位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</si>
  <si>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</si>
  <si>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</si>
  <si>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</si>
  <si>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</si>
  <si>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</si>
  <si>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</si>
  <si>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采购空调</t>
  </si>
  <si>
    <t>A02061804空调机</t>
  </si>
  <si>
    <t>台</t>
  </si>
  <si>
    <t>采购复印纸</t>
  </si>
  <si>
    <t>A05040101复印纸</t>
  </si>
  <si>
    <t>箱</t>
  </si>
  <si>
    <t>合            计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</si>
  <si>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</si>
  <si>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</si>
  <si>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</si>
  <si>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</si>
  <si>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</si>
  <si>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2025年县对下转移支付预算表</t>
  </si>
  <si>
    <t>单位名称（项目）</t>
  </si>
  <si>
    <t>地区</t>
  </si>
  <si>
    <t>说明：我部门2025年无县对下转移支付预算，故此表为空表。</t>
  </si>
  <si>
    <t>预算09-2表</t>
  </si>
  <si>
    <t>2025年县对下转移支付绩效目标表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</si>
  <si>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</si>
  <si>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</si>
  <si>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</si>
  <si>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</si>
  <si>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</si>
  <si>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</si>
  <si>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</si>
  <si>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</si>
  <si>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合                   计</t>
  </si>
  <si>
    <t>A02设备</t>
  </si>
  <si>
    <t>　A02061804空调机</t>
  </si>
  <si>
    <t>　空调机</t>
  </si>
  <si>
    <t>　台</t>
  </si>
  <si>
    <t>预算11表</t>
  </si>
  <si>
    <t>2025年上级转移支付补助项目支出预算表</t>
  </si>
  <si>
    <t>上级补助</t>
  </si>
  <si>
    <t>合                计</t>
  </si>
  <si>
    <t>预算12表</t>
  </si>
  <si>
    <t>2025年部门项目支出中期规划预算表</t>
  </si>
  <si>
    <t>项目级次</t>
  </si>
  <si>
    <t>2025年</t>
  </si>
  <si>
    <t>2026年</t>
  </si>
  <si>
    <t>2027年</t>
  </si>
  <si>
    <t>0.00</t>
  </si>
  <si>
    <t>1 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</si>
</sst>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3">
    <font>
      <sz val="11"/>
      <color theme="1"/>
      <name val="宋体"/>
      <charset val="134"/>
      <scheme val="minor"/>
    </font>
    <font>
      <sz val="10.5"/>
      <name val="SimSun"/>
      <charset val="134"/>
    </font>
    <font>
      <b/>
      <sz val="21"/>
      <name val="SimSun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21"/>
      <name val="SimSun"/>
      <charset val="134"/>
    </font>
    <font>
      <sz val="9.75"/>
      <name val="SimSun"/>
      <charset val="134"/>
    </font>
    <font>
      <sz val="10.5"/>
      <name val="宋体"/>
      <charset val="134"/>
    </font>
    <font>
      <b/>
      <sz val="21"/>
      <name val="宋体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10.5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6" fontId="6" fillId="0" borderId="4">
      <alignment horizontal="right" vertical="center"/>
    </xf>
    <xf numFmtId="49" fontId="6" fillId="0" borderId="4">
      <alignment horizontal="left" vertical="center" wrapText="1"/>
    </xf>
    <xf numFmtId="176" fontId="6" fillId="0" borderId="4">
      <alignment horizontal="right" vertical="center"/>
    </xf>
    <xf numFmtId="177" fontId="6" fillId="0" borderId="4">
      <alignment horizontal="right" vertical="center"/>
    </xf>
    <xf numFmtId="178" fontId="6" fillId="0" borderId="4">
      <alignment horizontal="right" vertical="center"/>
    </xf>
    <xf numFmtId="179" fontId="6" fillId="0" borderId="4">
      <alignment horizontal="right" vertical="center"/>
    </xf>
    <xf numFmtId="10" fontId="6" fillId="0" borderId="4">
      <alignment horizontal="right" vertical="center"/>
    </xf>
    <xf numFmtId="180" fontId="6" fillId="0" borderId="4">
      <alignment horizontal="right" vertical="center"/>
    </xf>
  </cellStyleXfs>
  <cellXfs count="82">
    <xf numFmtId="0" fontId="0" fillId="0" borderId="0" xfId="0">
      <alignment vertical="top"/>
    </xf>
    <xf numFmtId="49" fontId="1" fillId="0" borderId="0" xfId="50" applyFont="1" applyBorder="1" applyAlignment="1">
      <alignment horizontal="center" vertical="center" wrapText="1"/>
    </xf>
    <xf numFmtId="49" fontId="1" fillId="0" borderId="0" xfId="50" applyFont="1" applyBorder="1" applyAlignment="1">
      <alignment horizontal="right" vertical="center" wrapText="1"/>
    </xf>
    <xf numFmtId="49" fontId="2" fillId="0" borderId="0" xfId="50" applyFont="1" applyBorder="1" applyAlignment="1">
      <alignment horizontal="center" vertical="center" wrapText="1"/>
    </xf>
    <xf numFmtId="49" fontId="1" fillId="0" borderId="0" xfId="50" applyFont="1" applyBorder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176" fontId="6" fillId="0" borderId="4" xfId="51">
      <alignment horizontal="right" vertical="center"/>
    </xf>
    <xf numFmtId="49" fontId="6" fillId="0" borderId="4" xfId="51" applyNumberForma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49" fontId="6" fillId="0" borderId="4" xfId="50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5" fillId="0" borderId="4" xfId="50" applyAlignment="1">
      <alignment horizontal="center" vertical="center" wrapText="1"/>
    </xf>
    <xf numFmtId="49" fontId="1" fillId="0" borderId="4" xfId="50" applyFont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0" xfId="50" applyBorder="1">
      <alignment horizontal="left" vertical="center" wrapText="1"/>
    </xf>
    <xf numFmtId="176" fontId="6" fillId="0" borderId="0" xfId="51" applyBorder="1" applyAlignment="1">
      <alignment horizontal="left" vertical="center"/>
    </xf>
    <xf numFmtId="49" fontId="5" fillId="0" borderId="4" xfId="50">
      <alignment horizontal="left" vertical="center" wrapText="1"/>
    </xf>
    <xf numFmtId="49" fontId="5" fillId="0" borderId="4" xfId="50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/>
    </xf>
    <xf numFmtId="49" fontId="5" fillId="0" borderId="4" xfId="50" applyAlignment="1">
      <alignment horizontal="left" vertical="center" wrapText="1" indent="1"/>
    </xf>
    <xf numFmtId="49" fontId="5" fillId="0" borderId="4" xfId="50" applyAlignment="1">
      <alignment horizontal="left" vertical="center" wrapText="1" indent="3"/>
    </xf>
    <xf numFmtId="49" fontId="2" fillId="0" borderId="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7" fillId="0" borderId="0" xfId="5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9" fillId="0" borderId="0" xfId="50" applyFont="1" applyBorder="1">
      <alignment horizontal="left" vertical="center" wrapText="1"/>
    </xf>
    <xf numFmtId="49" fontId="9" fillId="0" borderId="0" xfId="50" applyFont="1" applyBorder="1" applyAlignment="1">
      <alignment horizontal="right" vertical="center" wrapText="1"/>
    </xf>
    <xf numFmtId="49" fontId="10" fillId="0" borderId="0" xfId="5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center" vertical="center" wrapText="1"/>
    </xf>
    <xf numFmtId="176" fontId="12" fillId="0" borderId="4" xfId="51" applyFont="1">
      <alignment horizontal="right" vertical="center"/>
    </xf>
    <xf numFmtId="0" fontId="1" fillId="0" borderId="0" xfId="0" applyFont="1" applyBorder="1" applyAlignment="1"/>
    <xf numFmtId="0" fontId="1" fillId="0" borderId="0" xfId="0" applyFont="1" applyBorder="1">
      <alignment vertical="top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6" fillId="0" borderId="4" xfId="50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6" fillId="0" borderId="4" xfId="50" applyAlignment="1">
      <alignment horizontal="left" vertical="center" wrapText="1" indent="1"/>
    </xf>
    <xf numFmtId="0" fontId="13" fillId="0" borderId="0" xfId="0" applyFont="1" applyBorder="1">
      <alignment vertical="top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49" fontId="9" fillId="0" borderId="0" xfId="50" applyFont="1" applyBorder="1" applyAlignment="1" quotePrefix="1">
      <alignment horizontal="right" vertical="center" wrapText="1"/>
    </xf>
    <xf numFmtId="0" fontId="1" fillId="0" borderId="0" xfId="0" applyFont="1" applyBorder="1" applyAlignment="1" quotePrefix="1">
      <alignment horizontal="right" vertical="center"/>
    </xf>
    <xf numFmtId="49" fontId="1" fillId="0" borderId="4" xfId="50" applyFont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abSelected="1" workbookViewId="0">
      <selection activeCell="J8" sqref="J8"/>
    </sheetView>
  </sheetViews>
  <sheetFormatPr defaultColWidth="8.85" defaultRowHeight="15" customHeight="1" outlineLevelCol="3"/>
  <cols>
    <col min="1" max="4" width="32.425" customWidth="1"/>
  </cols>
  <sheetData>
    <row r="1" ht="27.75" customHeight="1" spans="1:4">
      <c r="A1" s="77"/>
      <c r="B1" s="47"/>
      <c r="C1" s="47"/>
      <c r="D1" s="48" t="s">
        <v>0</v>
      </c>
    </row>
    <row r="2" ht="38.25" customHeight="1" spans="1:4">
      <c r="A2" s="49" t="s">
        <v>1</v>
      </c>
      <c r="B2" s="49"/>
      <c r="C2" s="49"/>
      <c r="D2" s="49"/>
    </row>
    <row r="3" ht="26.25" customHeight="1" spans="1:4">
      <c r="A3" s="47" t="str">
        <f>"单位名称："&amp;"大关县红十字会"</f>
        <v>单位名称：大关县红十字会</v>
      </c>
      <c r="B3" s="47"/>
      <c r="C3" s="47"/>
      <c r="D3" s="82" t="s">
        <v>2</v>
      </c>
    </row>
    <row r="4" ht="21" customHeight="1" spans="1:4">
      <c r="A4" s="43" t="s">
        <v>3</v>
      </c>
      <c r="B4" s="43"/>
      <c r="C4" s="6" t="s">
        <v>4</v>
      </c>
      <c r="D4" s="6"/>
    </row>
    <row r="5" ht="21" customHeight="1" spans="1:4">
      <c r="A5" s="50" t="s">
        <v>5</v>
      </c>
      <c r="B5" s="7" t="s">
        <v>6</v>
      </c>
      <c r="C5" s="7" t="s">
        <v>7</v>
      </c>
      <c r="D5" s="7" t="s">
        <v>6</v>
      </c>
    </row>
    <row r="6" ht="21" customHeight="1" spans="1:4">
      <c r="A6" s="17" t="s">
        <v>8</v>
      </c>
      <c r="B6" s="14">
        <v>1383907</v>
      </c>
      <c r="C6" s="17" t="str">
        <f>"一"&amp;"、"&amp;"社会保障和就业支出"</f>
        <v>一、社会保障和就业支出</v>
      </c>
      <c r="D6" s="14">
        <v>1194855.52</v>
      </c>
    </row>
    <row r="7" ht="21" customHeight="1" spans="1:4">
      <c r="A7" s="17" t="s">
        <v>9</v>
      </c>
      <c r="B7" s="14"/>
      <c r="C7" s="17" t="str">
        <f>"二"&amp;"、"&amp;"卫生健康支出"</f>
        <v>二、卫生健康支出</v>
      </c>
      <c r="D7" s="14">
        <v>45956.92</v>
      </c>
    </row>
    <row r="8" ht="21" customHeight="1" spans="1:4">
      <c r="A8" s="17" t="s">
        <v>10</v>
      </c>
      <c r="B8" s="14"/>
      <c r="C8" s="17" t="str">
        <f>"三"&amp;"、"&amp;"农林水支出"</f>
        <v>三、农林水支出</v>
      </c>
      <c r="D8" s="14">
        <v>50000</v>
      </c>
    </row>
    <row r="9" ht="21" customHeight="1" spans="1:4">
      <c r="A9" s="17" t="s">
        <v>11</v>
      </c>
      <c r="B9" s="14"/>
      <c r="C9" s="17" t="str">
        <f>"四"&amp;"、"&amp;"住房保障支出"</f>
        <v>四、住房保障支出</v>
      </c>
      <c r="D9" s="14">
        <v>93094.56</v>
      </c>
    </row>
    <row r="10" ht="21" customHeight="1" spans="1:4">
      <c r="A10" s="17" t="s">
        <v>12</v>
      </c>
      <c r="B10" s="14"/>
      <c r="C10" s="17"/>
      <c r="D10" s="14"/>
    </row>
    <row r="11" ht="21" customHeight="1" spans="1:4">
      <c r="A11" s="17" t="s">
        <v>13</v>
      </c>
      <c r="B11" s="14"/>
      <c r="C11" s="17"/>
      <c r="D11" s="14"/>
    </row>
    <row r="12" ht="21" customHeight="1" spans="1:4">
      <c r="A12" s="17" t="s">
        <v>14</v>
      </c>
      <c r="B12" s="14"/>
      <c r="C12" s="17"/>
      <c r="D12" s="14"/>
    </row>
    <row r="13" ht="21" customHeight="1" spans="1:4">
      <c r="A13" s="17" t="s">
        <v>15</v>
      </c>
      <c r="B13" s="14"/>
      <c r="C13" s="17"/>
      <c r="D13" s="14"/>
    </row>
    <row r="14" ht="21" customHeight="1" spans="1:4">
      <c r="A14" s="17" t="s">
        <v>16</v>
      </c>
      <c r="B14" s="14"/>
      <c r="C14" s="17"/>
      <c r="D14" s="14"/>
    </row>
    <row r="15" ht="21" customHeight="1" spans="1:4">
      <c r="A15" s="17" t="s">
        <v>17</v>
      </c>
      <c r="B15" s="14"/>
      <c r="C15" s="17"/>
      <c r="D15" s="14"/>
    </row>
    <row r="16" ht="21" customHeight="1" spans="1:4">
      <c r="A16" s="78" t="s">
        <v>18</v>
      </c>
      <c r="B16" s="54">
        <v>1383907</v>
      </c>
      <c r="C16" s="78" t="s">
        <v>19</v>
      </c>
      <c r="D16" s="54">
        <v>1383907</v>
      </c>
    </row>
    <row r="17" ht="21" customHeight="1" spans="1:4">
      <c r="A17" s="79" t="s">
        <v>20</v>
      </c>
      <c r="B17" s="80" t="s">
        <v>21</v>
      </c>
      <c r="C17" s="81" t="s">
        <v>22</v>
      </c>
      <c r="D17" s="25"/>
    </row>
    <row r="18" ht="21" customHeight="1" spans="1:4">
      <c r="A18" s="17" t="s">
        <v>23</v>
      </c>
      <c r="B18" s="54"/>
      <c r="C18" s="17" t="s">
        <v>23</v>
      </c>
      <c r="D18" s="14"/>
    </row>
    <row r="19" ht="21" customHeight="1" spans="1:4">
      <c r="A19" s="17" t="s">
        <v>24</v>
      </c>
      <c r="B19" s="54"/>
      <c r="C19" s="17" t="s">
        <v>25</v>
      </c>
      <c r="D19" s="14"/>
    </row>
    <row r="20" ht="21" customHeight="1" spans="1:4">
      <c r="A20" s="78" t="s">
        <v>26</v>
      </c>
      <c r="B20" s="54">
        <v>1383907</v>
      </c>
      <c r="C20" s="78" t="s">
        <v>27</v>
      </c>
      <c r="D20" s="54">
        <v>1383907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opLeftCell="A2" workbookViewId="0">
      <selection activeCell="A17" sqref="A17"/>
    </sheetView>
  </sheetViews>
  <sheetFormatPr defaultColWidth="8.85" defaultRowHeight="15" customHeight="1" outlineLevelCol="5"/>
  <cols>
    <col min="1" max="1" width="25.7" customWidth="1"/>
    <col min="2" max="2" width="24.5666666666667" customWidth="1"/>
    <col min="3" max="3" width="51.7" customWidth="1"/>
    <col min="4" max="6" width="21.425" customWidth="1"/>
  </cols>
  <sheetData>
    <row r="1" ht="18.75" customHeight="1" spans="1:6">
      <c r="A1" s="4" t="s">
        <v>21</v>
      </c>
      <c r="B1" s="4" t="s">
        <v>21</v>
      </c>
      <c r="C1" s="4" t="s">
        <v>21</v>
      </c>
      <c r="D1" s="4" t="s">
        <v>21</v>
      </c>
      <c r="E1" s="4" t="s">
        <v>21</v>
      </c>
      <c r="F1" s="2" t="s">
        <v>306</v>
      </c>
    </row>
    <row r="2" ht="33.75" customHeight="1" spans="1:6">
      <c r="A2" s="3" t="s">
        <v>307</v>
      </c>
      <c r="B2" s="3"/>
      <c r="C2" s="3"/>
      <c r="D2" s="3"/>
      <c r="E2" s="3"/>
      <c r="F2" s="3"/>
    </row>
    <row r="3" ht="18.75" customHeight="1" spans="1:6">
      <c r="A3" s="4" t="s">
        <v>308</v>
      </c>
      <c r="B3" s="4"/>
      <c r="C3" s="4"/>
      <c r="D3" s="4"/>
      <c r="E3" s="4" t="s">
        <v>21</v>
      </c>
      <c r="F3" s="2" t="s">
        <v>2</v>
      </c>
    </row>
    <row r="4" ht="18.75" customHeight="1" spans="1:6">
      <c r="A4" s="27" t="s">
        <v>123</v>
      </c>
      <c r="B4" s="27" t="s">
        <v>52</v>
      </c>
      <c r="C4" s="27" t="s">
        <v>53</v>
      </c>
      <c r="D4" s="6" t="s">
        <v>309</v>
      </c>
      <c r="E4" s="6"/>
      <c r="F4" s="6"/>
    </row>
    <row r="5" ht="18.75" customHeight="1" spans="1:6">
      <c r="A5" s="27"/>
      <c r="B5" s="27"/>
      <c r="C5" s="27"/>
      <c r="D5" s="7" t="s">
        <v>32</v>
      </c>
      <c r="E5" s="31" t="s">
        <v>56</v>
      </c>
      <c r="F5" s="31" t="s">
        <v>57</v>
      </c>
    </row>
    <row r="6" ht="18.75" customHeight="1" spans="1:6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ht="18.75" customHeight="1" spans="1:6">
      <c r="A7" s="26" t="s">
        <v>47</v>
      </c>
      <c r="B7" s="26"/>
      <c r="C7" s="26"/>
      <c r="D7" s="14"/>
      <c r="E7" s="14"/>
      <c r="F7" s="14"/>
    </row>
    <row r="8" ht="18.75" customHeight="1" spans="1:6">
      <c r="A8" s="26"/>
      <c r="B8" s="26"/>
      <c r="C8" s="26"/>
      <c r="D8" s="14"/>
      <c r="E8" s="14"/>
      <c r="F8" s="14"/>
    </row>
    <row r="9" ht="18.75" customHeight="1" spans="1:6">
      <c r="A9" s="21" t="s">
        <v>310</v>
      </c>
      <c r="B9" s="21"/>
      <c r="C9" s="21"/>
      <c r="D9" s="14"/>
      <c r="E9" s="14"/>
      <c r="F9" s="14"/>
    </row>
    <row r="10" customHeight="1" spans="1:1">
      <c r="A10" t="s">
        <v>311</v>
      </c>
    </row>
  </sheetData>
  <mergeCells count="7">
    <mergeCell ref="A2:F2"/>
    <mergeCell ref="A3:D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C10" sqref="C10"/>
    </sheetView>
  </sheetViews>
  <sheetFormatPr defaultColWidth="8.85" defaultRowHeight="15" customHeight="1"/>
  <cols>
    <col min="1" max="1" width="33.7" customWidth="1"/>
    <col min="2" max="2" width="19.5666666666667" customWidth="1"/>
    <col min="3" max="3" width="25.275" customWidth="1"/>
    <col min="7" max="17" width="12.7" customWidth="1"/>
  </cols>
  <sheetData>
    <row r="1" ht="18.75" customHeight="1" spans="1:17">
      <c r="A1" s="1" t="s">
        <v>21</v>
      </c>
      <c r="B1" s="1" t="s">
        <v>21</v>
      </c>
      <c r="C1" s="1" t="s">
        <v>21</v>
      </c>
      <c r="D1" s="1" t="s">
        <v>21</v>
      </c>
      <c r="E1" s="1" t="s">
        <v>21</v>
      </c>
      <c r="F1" s="1" t="s">
        <v>21</v>
      </c>
      <c r="G1" s="1" t="s">
        <v>21</v>
      </c>
      <c r="H1" s="1" t="s">
        <v>21</v>
      </c>
      <c r="I1" s="1" t="s">
        <v>21</v>
      </c>
      <c r="J1" s="1" t="s">
        <v>21</v>
      </c>
      <c r="K1" s="1"/>
      <c r="L1" s="1"/>
      <c r="M1" s="1"/>
      <c r="N1" s="1"/>
      <c r="O1" s="1" t="s">
        <v>21</v>
      </c>
      <c r="P1" s="1" t="s">
        <v>21</v>
      </c>
      <c r="Q1" s="2" t="s">
        <v>312</v>
      </c>
    </row>
    <row r="2" ht="37.5" customHeight="1" spans="1:17">
      <c r="A2" s="3" t="s">
        <v>313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.75" customHeight="1" spans="1:17">
      <c r="A3" s="4" t="str">
        <f>"单位名称："&amp;"大关县红十字会"</f>
        <v>单位名称：大关县红十字会</v>
      </c>
      <c r="B3" s="4"/>
      <c r="C3" s="4"/>
      <c r="D3" s="4"/>
      <c r="E3" s="4"/>
      <c r="F3" s="4"/>
      <c r="G3" s="1" t="s">
        <v>21</v>
      </c>
      <c r="H3" s="1" t="s">
        <v>21</v>
      </c>
      <c r="I3" s="1" t="s">
        <v>21</v>
      </c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2" t="s">
        <v>2</v>
      </c>
      <c r="Q3" s="2" t="s">
        <v>216</v>
      </c>
    </row>
    <row r="4" ht="18.75" customHeight="1" spans="1:17">
      <c r="A4" s="27" t="s">
        <v>314</v>
      </c>
      <c r="B4" s="28" t="s">
        <v>315</v>
      </c>
      <c r="C4" s="28" t="s">
        <v>316</v>
      </c>
      <c r="D4" s="28" t="s">
        <v>317</v>
      </c>
      <c r="E4" s="28" t="s">
        <v>318</v>
      </c>
      <c r="F4" s="28" t="s">
        <v>319</v>
      </c>
      <c r="G4" s="28" t="s">
        <v>130</v>
      </c>
      <c r="H4" s="28"/>
      <c r="I4" s="28"/>
      <c r="J4" s="28"/>
      <c r="K4" s="28"/>
      <c r="L4" s="28"/>
      <c r="M4" s="28"/>
      <c r="N4" s="28"/>
      <c r="O4" s="28"/>
      <c r="P4" s="28"/>
      <c r="Q4" s="28"/>
    </row>
    <row r="5" ht="18.75" customHeight="1" spans="1:17">
      <c r="A5" s="27"/>
      <c r="B5" s="28"/>
      <c r="C5" s="28"/>
      <c r="D5" s="28"/>
      <c r="E5" s="28"/>
      <c r="F5" s="28"/>
      <c r="G5" s="30" t="s">
        <v>32</v>
      </c>
      <c r="H5" s="30" t="s">
        <v>35</v>
      </c>
      <c r="I5" s="30" t="s">
        <v>320</v>
      </c>
      <c r="J5" s="30" t="s">
        <v>321</v>
      </c>
      <c r="K5" s="30" t="s">
        <v>322</v>
      </c>
      <c r="L5" s="30" t="s">
        <v>323</v>
      </c>
      <c r="M5" s="30"/>
      <c r="N5" s="30"/>
      <c r="O5" s="30"/>
      <c r="P5" s="30"/>
      <c r="Q5" s="30"/>
    </row>
    <row r="6" ht="26.25" customHeight="1" spans="1:17">
      <c r="A6" s="27"/>
      <c r="B6" s="28"/>
      <c r="C6" s="28"/>
      <c r="D6" s="28"/>
      <c r="E6" s="28"/>
      <c r="F6" s="28"/>
      <c r="G6" s="30"/>
      <c r="H6" s="30"/>
      <c r="I6" s="30"/>
      <c r="J6" s="30"/>
      <c r="K6" s="30"/>
      <c r="L6" s="30" t="s">
        <v>34</v>
      </c>
      <c r="M6" s="30" t="s">
        <v>41</v>
      </c>
      <c r="N6" s="30" t="s">
        <v>42</v>
      </c>
      <c r="O6" s="30" t="s">
        <v>43</v>
      </c>
      <c r="P6" s="30" t="s">
        <v>44</v>
      </c>
      <c r="Q6" s="30" t="s">
        <v>45</v>
      </c>
    </row>
    <row r="7" ht="18.75" customHeight="1" spans="1:17">
      <c r="A7" s="37" t="s">
        <v>137</v>
      </c>
      <c r="B7" s="31" t="s">
        <v>138</v>
      </c>
      <c r="C7" s="31" t="s">
        <v>139</v>
      </c>
      <c r="D7" s="31" t="s">
        <v>140</v>
      </c>
      <c r="E7" s="31" t="s">
        <v>141</v>
      </c>
      <c r="F7" s="31" t="s">
        <v>142</v>
      </c>
      <c r="G7" s="31" t="s">
        <v>143</v>
      </c>
      <c r="H7" s="31" t="s">
        <v>144</v>
      </c>
      <c r="I7" s="31" t="s">
        <v>145</v>
      </c>
      <c r="J7" s="31" t="s">
        <v>146</v>
      </c>
      <c r="K7" s="31" t="s">
        <v>147</v>
      </c>
      <c r="L7" s="31" t="s">
        <v>148</v>
      </c>
      <c r="M7" s="31" t="s">
        <v>149</v>
      </c>
      <c r="N7" s="31" t="s">
        <v>150</v>
      </c>
      <c r="O7" s="31" t="s">
        <v>151</v>
      </c>
      <c r="P7" s="31" t="s">
        <v>152</v>
      </c>
      <c r="Q7" s="31" t="s">
        <v>153</v>
      </c>
    </row>
    <row r="8" ht="21.75" customHeight="1" spans="1:17">
      <c r="A8" s="35" t="s">
        <v>47</v>
      </c>
      <c r="B8" s="21"/>
      <c r="C8" s="21"/>
      <c r="D8" s="21"/>
      <c r="E8" s="21"/>
      <c r="F8" s="14"/>
      <c r="G8" s="14">
        <v>7950</v>
      </c>
      <c r="H8" s="25">
        <v>7950</v>
      </c>
      <c r="I8" s="14"/>
      <c r="J8" s="14"/>
      <c r="K8" s="14"/>
      <c r="L8" s="14"/>
      <c r="M8" s="14"/>
      <c r="N8" s="14"/>
      <c r="O8" s="14"/>
      <c r="P8" s="14"/>
      <c r="Q8" s="14"/>
    </row>
    <row r="9" ht="21.75" customHeight="1" spans="1:17">
      <c r="A9" s="36" t="s">
        <v>167</v>
      </c>
      <c r="B9" s="21"/>
      <c r="C9" s="21"/>
      <c r="D9" s="21"/>
      <c r="E9" s="21"/>
      <c r="F9" s="14"/>
      <c r="G9" s="25">
        <v>5500</v>
      </c>
      <c r="H9" s="25">
        <v>5500</v>
      </c>
      <c r="I9" s="14"/>
      <c r="J9" s="14"/>
      <c r="K9" s="14"/>
      <c r="L9" s="14"/>
      <c r="M9" s="14"/>
      <c r="N9" s="14"/>
      <c r="O9" s="14"/>
      <c r="P9" s="14"/>
      <c r="Q9" s="14"/>
    </row>
    <row r="10" ht="21.75" customHeight="1" spans="1:17">
      <c r="A10" s="21"/>
      <c r="B10" s="35" t="s">
        <v>324</v>
      </c>
      <c r="C10" s="35" t="s">
        <v>325</v>
      </c>
      <c r="D10" s="21" t="s">
        <v>326</v>
      </c>
      <c r="E10" s="14">
        <v>1</v>
      </c>
      <c r="F10" s="14"/>
      <c r="G10" s="25">
        <v>5500</v>
      </c>
      <c r="H10" s="25">
        <v>5500</v>
      </c>
      <c r="I10" s="14"/>
      <c r="J10" s="14"/>
      <c r="K10" s="14"/>
      <c r="L10" s="14"/>
      <c r="M10" s="14"/>
      <c r="N10" s="14"/>
      <c r="O10" s="14"/>
      <c r="P10" s="14"/>
      <c r="Q10" s="14"/>
    </row>
    <row r="11" ht="21.75" customHeight="1" spans="1:17">
      <c r="A11" s="36" t="s">
        <v>223</v>
      </c>
      <c r="B11" s="17"/>
      <c r="C11" s="17"/>
      <c r="D11" s="17"/>
      <c r="E11" s="17"/>
      <c r="F11" s="17"/>
      <c r="G11" s="25">
        <v>2450</v>
      </c>
      <c r="H11" s="25">
        <v>2450</v>
      </c>
      <c r="I11" s="17"/>
      <c r="J11" s="17"/>
      <c r="K11" s="17"/>
      <c r="L11" s="17"/>
      <c r="M11" s="17"/>
      <c r="N11" s="17"/>
      <c r="O11" s="17"/>
      <c r="P11" s="17"/>
      <c r="Q11" s="17"/>
    </row>
    <row r="12" ht="21.75" customHeight="1" spans="1:17">
      <c r="A12" s="17"/>
      <c r="B12" s="35" t="s">
        <v>327</v>
      </c>
      <c r="C12" s="35" t="s">
        <v>328</v>
      </c>
      <c r="D12" s="21" t="s">
        <v>329</v>
      </c>
      <c r="E12" s="14">
        <v>14</v>
      </c>
      <c r="F12" s="14"/>
      <c r="G12" s="25">
        <v>2450</v>
      </c>
      <c r="H12" s="25">
        <v>2450</v>
      </c>
      <c r="I12" s="17"/>
      <c r="J12" s="17"/>
      <c r="K12" s="17"/>
      <c r="L12" s="17"/>
      <c r="M12" s="17"/>
      <c r="N12" s="17"/>
      <c r="O12" s="17"/>
      <c r="P12" s="17"/>
      <c r="Q12" s="17"/>
    </row>
    <row r="13" ht="21.75" customHeight="1" spans="1:17">
      <c r="A13" s="21" t="s">
        <v>330</v>
      </c>
      <c r="B13" s="21"/>
      <c r="C13" s="21"/>
      <c r="D13" s="21"/>
      <c r="E13" s="21"/>
      <c r="F13" s="21"/>
      <c r="G13" s="25">
        <v>7950</v>
      </c>
      <c r="H13" s="25">
        <v>7950</v>
      </c>
      <c r="I13" s="14"/>
      <c r="J13" s="14"/>
      <c r="K13" s="14"/>
      <c r="L13" s="14"/>
      <c r="M13" s="14"/>
      <c r="N13" s="14"/>
      <c r="O13" s="14"/>
      <c r="P13" s="14"/>
      <c r="Q13" s="14"/>
    </row>
  </sheetData>
  <mergeCells count="17">
    <mergeCell ref="A2:Q2"/>
    <mergeCell ref="A3:F3"/>
    <mergeCell ref="P3:Q3"/>
    <mergeCell ref="G4:Q4"/>
    <mergeCell ref="L5:Q5"/>
    <mergeCell ref="A13:F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A16" sqref="A16"/>
    </sheetView>
  </sheetViews>
  <sheetFormatPr defaultColWidth="8.85" defaultRowHeight="15" customHeight="1"/>
  <cols>
    <col min="1" max="1" width="33.8416666666667" customWidth="1"/>
    <col min="2" max="2" width="19.8416666666667" customWidth="1"/>
    <col min="3" max="3" width="18.1333333333333" customWidth="1"/>
    <col min="4" max="14" width="18.9833333333333" customWidth="1"/>
  </cols>
  <sheetData>
    <row r="1" ht="18.75" customHeight="1" spans="1:14">
      <c r="A1" s="1" t="s">
        <v>21</v>
      </c>
      <c r="B1" s="1" t="s">
        <v>21</v>
      </c>
      <c r="C1" s="1" t="s">
        <v>21</v>
      </c>
      <c r="D1" s="1" t="s">
        <v>21</v>
      </c>
      <c r="E1" s="1" t="s">
        <v>21</v>
      </c>
      <c r="F1" s="1" t="s">
        <v>21</v>
      </c>
      <c r="G1" s="1" t="s">
        <v>21</v>
      </c>
      <c r="H1" s="1" t="s">
        <v>21</v>
      </c>
      <c r="I1" s="1" t="s">
        <v>21</v>
      </c>
      <c r="J1" s="1" t="s">
        <v>21</v>
      </c>
      <c r="K1" s="1" t="s">
        <v>21</v>
      </c>
      <c r="L1" s="1" t="s">
        <v>21</v>
      </c>
      <c r="M1" s="1" t="s">
        <v>21</v>
      </c>
      <c r="N1" s="2" t="s">
        <v>331</v>
      </c>
    </row>
    <row r="2" ht="42.75" customHeight="1" spans="1:14">
      <c r="A2" s="3" t="s">
        <v>332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.75" customHeight="1" spans="1:14">
      <c r="A3" s="4" t="str">
        <f>"单位名称："&amp;"大关县红十字会"</f>
        <v>单位名称：大关县红十字会</v>
      </c>
      <c r="B3" s="4"/>
      <c r="C3" s="4"/>
      <c r="D3" s="1" t="s">
        <v>21</v>
      </c>
      <c r="E3" s="1" t="s">
        <v>21</v>
      </c>
      <c r="F3" s="1" t="s">
        <v>21</v>
      </c>
      <c r="G3" s="1" t="s">
        <v>21</v>
      </c>
      <c r="H3" s="1" t="s">
        <v>21</v>
      </c>
      <c r="I3" s="1" t="s">
        <v>21</v>
      </c>
      <c r="J3" s="1" t="s">
        <v>21</v>
      </c>
      <c r="K3" s="1" t="s">
        <v>21</v>
      </c>
      <c r="L3" s="1" t="s">
        <v>21</v>
      </c>
      <c r="M3" s="2" t="s">
        <v>2</v>
      </c>
      <c r="N3" s="2" t="s">
        <v>216</v>
      </c>
    </row>
    <row r="4" ht="18.75" customHeight="1" spans="1:14">
      <c r="A4" s="27" t="s">
        <v>314</v>
      </c>
      <c r="B4" s="28" t="s">
        <v>333</v>
      </c>
      <c r="C4" s="28" t="s">
        <v>334</v>
      </c>
      <c r="D4" s="28" t="s">
        <v>130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5" ht="18.75" customHeight="1" spans="1:14">
      <c r="A5" s="27"/>
      <c r="B5" s="28"/>
      <c r="C5" s="28"/>
      <c r="D5" s="30" t="s">
        <v>32</v>
      </c>
      <c r="E5" s="30" t="s">
        <v>35</v>
      </c>
      <c r="F5" s="30" t="s">
        <v>320</v>
      </c>
      <c r="G5" s="30" t="s">
        <v>321</v>
      </c>
      <c r="H5" s="30" t="s">
        <v>322</v>
      </c>
      <c r="I5" s="30" t="s">
        <v>323</v>
      </c>
      <c r="J5" s="30"/>
      <c r="K5" s="30"/>
      <c r="L5" s="30"/>
      <c r="M5" s="30"/>
      <c r="N5" s="30"/>
    </row>
    <row r="6" ht="30" customHeight="1" spans="1:14">
      <c r="A6" s="27"/>
      <c r="B6" s="28"/>
      <c r="C6" s="28"/>
      <c r="D6" s="30"/>
      <c r="E6" s="30"/>
      <c r="F6" s="30"/>
      <c r="G6" s="30"/>
      <c r="H6" s="30"/>
      <c r="I6" s="30" t="s">
        <v>34</v>
      </c>
      <c r="J6" s="30" t="s">
        <v>41</v>
      </c>
      <c r="K6" s="30" t="s">
        <v>42</v>
      </c>
      <c r="L6" s="30" t="s">
        <v>43</v>
      </c>
      <c r="M6" s="30" t="s">
        <v>44</v>
      </c>
      <c r="N6" s="30" t="s">
        <v>45</v>
      </c>
    </row>
    <row r="7" ht="18.75" customHeight="1" spans="1:14">
      <c r="A7" s="29" t="s">
        <v>137</v>
      </c>
      <c r="B7" s="30" t="s">
        <v>138</v>
      </c>
      <c r="C7" s="30" t="s">
        <v>139</v>
      </c>
      <c r="D7" s="30" t="s">
        <v>140</v>
      </c>
      <c r="E7" s="30" t="s">
        <v>141</v>
      </c>
      <c r="F7" s="30" t="s">
        <v>142</v>
      </c>
      <c r="G7" s="30" t="s">
        <v>143</v>
      </c>
      <c r="H7" s="30" t="s">
        <v>144</v>
      </c>
      <c r="I7" s="30" t="s">
        <v>145</v>
      </c>
      <c r="J7" s="30" t="s">
        <v>146</v>
      </c>
      <c r="K7" s="30" t="s">
        <v>147</v>
      </c>
      <c r="L7" s="30" t="s">
        <v>148</v>
      </c>
      <c r="M7" s="30" t="s">
        <v>149</v>
      </c>
      <c r="N7" s="30" t="s">
        <v>150</v>
      </c>
    </row>
    <row r="8" ht="21.75" customHeight="1" spans="1:14">
      <c r="A8" s="35"/>
      <c r="B8" s="21" t="s">
        <v>21</v>
      </c>
      <c r="C8" s="21" t="s">
        <v>21</v>
      </c>
      <c r="D8" s="14"/>
      <c r="E8" s="25"/>
      <c r="F8" s="14"/>
      <c r="G8" s="14"/>
      <c r="H8" s="14"/>
      <c r="I8" s="14"/>
      <c r="J8" s="14"/>
      <c r="K8" s="14"/>
      <c r="L8" s="14"/>
      <c r="M8" s="14"/>
      <c r="N8" s="14"/>
    </row>
    <row r="9" ht="21.75" customHeight="1" spans="1:14">
      <c r="A9" s="36"/>
      <c r="B9" s="21" t="s">
        <v>21</v>
      </c>
      <c r="C9" s="21" t="s">
        <v>21</v>
      </c>
      <c r="D9" s="25"/>
      <c r="E9" s="25"/>
      <c r="F9" s="14"/>
      <c r="G9" s="14"/>
      <c r="H9" s="14"/>
      <c r="I9" s="14"/>
      <c r="J9" s="14"/>
      <c r="K9" s="14"/>
      <c r="L9" s="14"/>
      <c r="M9" s="14"/>
      <c r="N9" s="14"/>
    </row>
    <row r="10" ht="21.75" customHeight="1" spans="1:14">
      <c r="A10" s="21" t="s">
        <v>21</v>
      </c>
      <c r="B10" s="21"/>
      <c r="C10" s="21"/>
      <c r="D10" s="25"/>
      <c r="E10" s="25"/>
      <c r="F10" s="14"/>
      <c r="G10" s="14"/>
      <c r="H10" s="14"/>
      <c r="I10" s="14"/>
      <c r="J10" s="14"/>
      <c r="K10" s="14"/>
      <c r="L10" s="14"/>
      <c r="M10" s="14"/>
      <c r="N10" s="14"/>
    </row>
    <row r="11" ht="21.75" customHeight="1" spans="1:14">
      <c r="A11" s="21" t="s">
        <v>330</v>
      </c>
      <c r="B11" s="21" t="s">
        <v>21</v>
      </c>
      <c r="C11" s="21" t="s">
        <v>21</v>
      </c>
      <c r="D11" s="25"/>
      <c r="E11" s="25"/>
      <c r="F11" s="14"/>
      <c r="G11" s="14"/>
      <c r="H11" s="14"/>
      <c r="I11" s="14"/>
      <c r="J11" s="14"/>
      <c r="K11" s="14"/>
      <c r="L11" s="14"/>
      <c r="M11" s="14"/>
      <c r="N11" s="14"/>
    </row>
    <row r="12" customHeight="1" spans="1:1">
      <c r="A12" t="s">
        <v>311</v>
      </c>
    </row>
  </sheetData>
  <mergeCells count="14">
    <mergeCell ref="A2:N2"/>
    <mergeCell ref="A3:C3"/>
    <mergeCell ref="M3:N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7"/>
  <sheetViews>
    <sheetView showZeros="0" workbookViewId="0">
      <selection activeCell="A1" sqref="A1"/>
    </sheetView>
  </sheetViews>
  <sheetFormatPr defaultColWidth="8.85" defaultRowHeight="15" customHeight="1" outlineLevelRow="6" outlineLevelCol="4"/>
  <cols>
    <col min="1" max="1" width="35.5666666666667" customWidth="1"/>
    <col min="2" max="4" width="22.9833333333333" customWidth="1"/>
    <col min="5" max="5" width="39.7" customWidth="1"/>
  </cols>
  <sheetData>
    <row r="1" ht="18.75" customHeight="1" spans="1:5">
      <c r="A1" s="1" t="s">
        <v>21</v>
      </c>
      <c r="B1" s="1" t="s">
        <v>21</v>
      </c>
      <c r="C1" s="1" t="s">
        <v>21</v>
      </c>
      <c r="D1" s="1" t="s">
        <v>21</v>
      </c>
      <c r="E1" s="2" t="s">
        <v>335</v>
      </c>
    </row>
    <row r="2" ht="47.25" customHeight="1" spans="1:5">
      <c r="A2" s="3" t="s">
        <v>336</v>
      </c>
      <c r="B2" s="3"/>
      <c r="C2" s="3"/>
      <c r="D2" s="3"/>
      <c r="E2" s="3"/>
    </row>
    <row r="3" ht="18.75" customHeight="1" spans="1:5">
      <c r="A3" s="4" t="str">
        <f>"单位名称："&amp;"大关县红十字会"</f>
        <v>单位名称：大关县红十字会</v>
      </c>
      <c r="B3" s="4"/>
      <c r="C3" s="4"/>
      <c r="D3" s="4"/>
      <c r="E3" s="2" t="s">
        <v>2</v>
      </c>
    </row>
    <row r="4" ht="18.75" customHeight="1" spans="1:5">
      <c r="A4" s="22" t="s">
        <v>337</v>
      </c>
      <c r="B4" s="22" t="s">
        <v>130</v>
      </c>
      <c r="C4" s="22"/>
      <c r="D4" s="22"/>
      <c r="E4" s="22" t="s">
        <v>338</v>
      </c>
    </row>
    <row r="5" ht="18.75" customHeight="1" spans="1:5">
      <c r="A5" s="22"/>
      <c r="B5" s="22" t="s">
        <v>32</v>
      </c>
      <c r="C5" s="22" t="s">
        <v>35</v>
      </c>
      <c r="D5" s="22" t="s">
        <v>320</v>
      </c>
      <c r="E5" s="22"/>
    </row>
    <row r="6" ht="18.75" customHeight="1" spans="1:5">
      <c r="A6" s="22">
        <v>1</v>
      </c>
      <c r="B6" s="22">
        <v>2</v>
      </c>
      <c r="C6" s="22">
        <v>3</v>
      </c>
      <c r="D6" s="22">
        <v>4</v>
      </c>
      <c r="E6" s="22" t="s">
        <v>141</v>
      </c>
    </row>
    <row r="7" ht="27.75" customHeight="1" spans="1:5">
      <c r="A7" s="33" t="s">
        <v>339</v>
      </c>
      <c r="B7" s="34"/>
      <c r="C7" s="34"/>
      <c r="D7" s="34"/>
      <c r="E7" s="34"/>
    </row>
  </sheetData>
  <mergeCells count="6">
    <mergeCell ref="A2:E2"/>
    <mergeCell ref="A3:D3"/>
    <mergeCell ref="B4:D4"/>
    <mergeCell ref="A7:E7"/>
    <mergeCell ref="A4:A5"/>
    <mergeCell ref="E4:E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"/>
  <sheetViews>
    <sheetView showZeros="0" workbookViewId="0">
      <selection activeCell="A1" sqref="A1"/>
    </sheetView>
  </sheetViews>
  <sheetFormatPr defaultColWidth="8.85" defaultRowHeight="15" customHeight="1" outlineLevelRow="5"/>
  <cols>
    <col min="1" max="1" width="36.8416666666667" customWidth="1"/>
    <col min="2" max="2" width="18.1333333333333" customWidth="1"/>
    <col min="3" max="10" width="13.5666666666667" customWidth="1"/>
  </cols>
  <sheetData>
    <row r="1" ht="30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340</v>
      </c>
    </row>
    <row r="2" ht="28.5" customHeight="1" spans="1:10">
      <c r="A2" s="3" t="s">
        <v>341</v>
      </c>
      <c r="B2" s="3"/>
      <c r="C2" s="3"/>
      <c r="D2" s="3"/>
      <c r="E2" s="3"/>
      <c r="F2" s="3"/>
      <c r="G2" s="3"/>
      <c r="H2" s="3"/>
      <c r="I2" s="3"/>
      <c r="J2" s="3"/>
    </row>
    <row r="3" ht="24.75" customHeight="1" spans="1:10">
      <c r="A3" s="4" t="str">
        <f>"单位名称："&amp;"大关县红十字会"</f>
        <v>单位名称：大关县红十字会</v>
      </c>
      <c r="B3" s="4"/>
      <c r="C3" s="4"/>
      <c r="D3" s="4"/>
      <c r="E3" s="4"/>
      <c r="F3" s="4"/>
      <c r="G3" s="4"/>
      <c r="H3" s="4"/>
      <c r="I3" s="1"/>
      <c r="J3" s="1"/>
    </row>
    <row r="4" ht="22.5" customHeight="1" spans="1:10">
      <c r="A4" s="27" t="s">
        <v>229</v>
      </c>
      <c r="B4" s="28" t="s">
        <v>230</v>
      </c>
      <c r="C4" s="28" t="s">
        <v>231</v>
      </c>
      <c r="D4" s="28" t="s">
        <v>232</v>
      </c>
      <c r="E4" s="28" t="s">
        <v>233</v>
      </c>
      <c r="F4" s="6" t="s">
        <v>234</v>
      </c>
      <c r="G4" s="28" t="s">
        <v>235</v>
      </c>
      <c r="H4" s="6" t="s">
        <v>236</v>
      </c>
      <c r="I4" s="6" t="s">
        <v>237</v>
      </c>
      <c r="J4" s="28" t="s">
        <v>238</v>
      </c>
    </row>
    <row r="5" ht="28.5" customHeight="1" spans="1:10">
      <c r="A5" s="29">
        <v>1</v>
      </c>
      <c r="B5" s="30">
        <v>2</v>
      </c>
      <c r="C5" s="30">
        <v>3</v>
      </c>
      <c r="D5" s="30">
        <v>4</v>
      </c>
      <c r="E5" s="30">
        <v>5</v>
      </c>
      <c r="F5" s="31">
        <v>6</v>
      </c>
      <c r="G5" s="30">
        <v>7</v>
      </c>
      <c r="H5" s="31">
        <v>8</v>
      </c>
      <c r="I5" s="31">
        <v>9</v>
      </c>
      <c r="J5" s="30" t="s">
        <v>146</v>
      </c>
    </row>
    <row r="6" ht="36" customHeight="1" spans="1:10">
      <c r="A6" s="32" t="s">
        <v>339</v>
      </c>
      <c r="B6" s="32" t="s">
        <v>21</v>
      </c>
      <c r="C6" s="32" t="s">
        <v>21</v>
      </c>
      <c r="D6" s="32" t="s">
        <v>21</v>
      </c>
      <c r="E6" s="32" t="s">
        <v>21</v>
      </c>
      <c r="F6" s="32" t="s">
        <v>21</v>
      </c>
      <c r="G6" s="32" t="s">
        <v>21</v>
      </c>
      <c r="H6" s="32" t="s">
        <v>21</v>
      </c>
      <c r="I6" s="32" t="s">
        <v>21</v>
      </c>
      <c r="J6" s="32" t="s">
        <v>21</v>
      </c>
    </row>
  </sheetData>
  <mergeCells count="3">
    <mergeCell ref="A2:J2"/>
    <mergeCell ref="A3:H3"/>
    <mergeCell ref="A6:J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G19" sqref="G19"/>
    </sheetView>
  </sheetViews>
  <sheetFormatPr defaultColWidth="8.85" defaultRowHeight="15" customHeight="1" outlineLevelCol="7"/>
  <cols>
    <col min="1" max="1" width="27.4166666666667" customWidth="1"/>
    <col min="2" max="2" width="22.5666666666667" customWidth="1"/>
    <col min="3" max="3" width="22.4166666666667" customWidth="1"/>
    <col min="4" max="8" width="18.9916666666667" customWidth="1"/>
  </cols>
  <sheetData>
    <row r="1" ht="18.75" customHeight="1" spans="1:8">
      <c r="A1" s="1"/>
      <c r="B1" s="1"/>
      <c r="C1" s="1"/>
      <c r="D1" s="1"/>
      <c r="E1" s="1"/>
      <c r="F1" s="1"/>
      <c r="G1" s="1"/>
      <c r="H1" s="2" t="s">
        <v>342</v>
      </c>
    </row>
    <row r="2" ht="39.75" customHeight="1" spans="1:8">
      <c r="A2" s="3" t="s">
        <v>343</v>
      </c>
      <c r="B2" s="3"/>
      <c r="C2" s="3"/>
      <c r="D2" s="3"/>
      <c r="E2" s="3"/>
      <c r="F2" s="3"/>
      <c r="G2" s="3"/>
      <c r="H2" s="3"/>
    </row>
    <row r="3" ht="18.75" customHeight="1" spans="1:8">
      <c r="A3" s="4" t="s">
        <v>308</v>
      </c>
      <c r="B3" s="4"/>
      <c r="C3" s="4"/>
      <c r="D3" s="1"/>
      <c r="E3" s="1"/>
      <c r="F3" s="1"/>
      <c r="G3" s="1"/>
      <c r="H3" s="1"/>
    </row>
    <row r="4" ht="18.75" customHeight="1" spans="1:8">
      <c r="A4" s="22" t="s">
        <v>123</v>
      </c>
      <c r="B4" s="22" t="s">
        <v>344</v>
      </c>
      <c r="C4" s="22" t="s">
        <v>345</v>
      </c>
      <c r="D4" s="22" t="s">
        <v>346</v>
      </c>
      <c r="E4" s="22" t="s">
        <v>317</v>
      </c>
      <c r="F4" s="84" t="s">
        <v>347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318</v>
      </c>
      <c r="G5" s="22" t="s">
        <v>348</v>
      </c>
      <c r="H5" s="22" t="s">
        <v>349</v>
      </c>
    </row>
    <row r="6" ht="18.75" customHeight="1" spans="1:8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</row>
    <row r="7" ht="18.75" customHeight="1" spans="1:8">
      <c r="A7" s="23" t="s">
        <v>350</v>
      </c>
      <c r="B7" s="23"/>
      <c r="C7" s="23"/>
      <c r="D7" s="23"/>
      <c r="E7" s="23"/>
      <c r="F7" s="24"/>
      <c r="G7" s="25"/>
      <c r="H7" s="25"/>
    </row>
    <row r="8" ht="18.75" customHeight="1" spans="1:8">
      <c r="A8" s="26" t="s">
        <v>47</v>
      </c>
      <c r="B8" s="26" t="s">
        <v>351</v>
      </c>
      <c r="C8" s="26" t="s">
        <v>352</v>
      </c>
      <c r="D8" s="26" t="s">
        <v>353</v>
      </c>
      <c r="E8" s="26" t="s">
        <v>354</v>
      </c>
      <c r="F8" s="24">
        <v>1</v>
      </c>
      <c r="G8" s="14">
        <v>5500</v>
      </c>
      <c r="H8" s="14">
        <v>5500</v>
      </c>
    </row>
    <row r="9" ht="18.75" customHeight="1" spans="1:8">
      <c r="A9" s="26"/>
      <c r="B9" s="26"/>
      <c r="C9" s="26"/>
      <c r="D9" s="26"/>
      <c r="E9" s="21"/>
      <c r="F9" s="24"/>
      <c r="G9" s="14"/>
      <c r="H9" s="14"/>
    </row>
  </sheetData>
  <mergeCells count="9">
    <mergeCell ref="A2:H2"/>
    <mergeCell ref="A3:C3"/>
    <mergeCell ref="F4:H4"/>
    <mergeCell ref="A7:E7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H27" sqref="H27"/>
    </sheetView>
  </sheetViews>
  <sheetFormatPr defaultColWidth="8.85" defaultRowHeight="15" customHeight="1"/>
  <cols>
    <col min="1" max="10" width="16.5666666666667" customWidth="1"/>
    <col min="11" max="11" width="19.5666666666667" customWidth="1"/>
  </cols>
  <sheetData>
    <row r="1" ht="18.75" customHeight="1" spans="1:11">
      <c r="A1" s="1" t="s">
        <v>21</v>
      </c>
      <c r="B1" s="1" t="s">
        <v>21</v>
      </c>
      <c r="C1" s="1" t="s">
        <v>21</v>
      </c>
      <c r="D1" s="1" t="s">
        <v>21</v>
      </c>
      <c r="E1" s="1" t="s">
        <v>21</v>
      </c>
      <c r="F1" s="1" t="s">
        <v>21</v>
      </c>
      <c r="G1" s="1" t="s">
        <v>21</v>
      </c>
      <c r="H1" s="1" t="s">
        <v>21</v>
      </c>
      <c r="I1" s="1" t="s">
        <v>21</v>
      </c>
      <c r="J1" s="1" t="s">
        <v>21</v>
      </c>
      <c r="K1" s="2" t="s">
        <v>355</v>
      </c>
    </row>
    <row r="2" ht="27.75" customHeight="1" spans="1:11">
      <c r="A2" s="3" t="s">
        <v>356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.75" customHeight="1" spans="1:11">
      <c r="A3" s="4" t="str">
        <f>"单位名称："&amp;"大关县红十字会"</f>
        <v>单位名称：大关县红十字会</v>
      </c>
      <c r="B3" s="4"/>
      <c r="C3" s="4"/>
      <c r="D3" s="4"/>
      <c r="E3" s="4"/>
      <c r="F3" s="4"/>
      <c r="G3" s="4"/>
      <c r="H3" s="4"/>
      <c r="I3" s="4"/>
      <c r="J3" s="4"/>
      <c r="K3" s="2" t="s">
        <v>2</v>
      </c>
    </row>
    <row r="4" ht="18.75" customHeight="1" spans="1:11">
      <c r="A4" s="5" t="s">
        <v>217</v>
      </c>
      <c r="B4" s="5" t="s">
        <v>125</v>
      </c>
      <c r="C4" s="5" t="s">
        <v>218</v>
      </c>
      <c r="D4" s="5" t="s">
        <v>126</v>
      </c>
      <c r="E4" s="5" t="s">
        <v>127</v>
      </c>
      <c r="F4" s="5" t="s">
        <v>128</v>
      </c>
      <c r="G4" s="5" t="s">
        <v>129</v>
      </c>
      <c r="H4" s="20" t="s">
        <v>32</v>
      </c>
      <c r="I4" s="6" t="s">
        <v>357</v>
      </c>
      <c r="J4" s="6"/>
      <c r="K4" s="6"/>
    </row>
    <row r="5" ht="18.75" customHeight="1" spans="1:11">
      <c r="A5" s="5"/>
      <c r="B5" s="5"/>
      <c r="C5" s="5"/>
      <c r="D5" s="5"/>
      <c r="E5" s="5"/>
      <c r="F5" s="5"/>
      <c r="G5" s="5"/>
      <c r="H5" s="20"/>
      <c r="I5" s="8" t="s">
        <v>35</v>
      </c>
      <c r="J5" s="8" t="s">
        <v>36</v>
      </c>
      <c r="K5" s="8" t="s">
        <v>37</v>
      </c>
    </row>
    <row r="6" ht="18.75" customHeight="1" spans="1:11">
      <c r="A6" s="9" t="s">
        <v>137</v>
      </c>
      <c r="B6" s="10" t="s">
        <v>138</v>
      </c>
      <c r="C6" s="10" t="s">
        <v>139</v>
      </c>
      <c r="D6" s="10" t="s">
        <v>140</v>
      </c>
      <c r="E6" s="10" t="s">
        <v>141</v>
      </c>
      <c r="F6" s="10" t="s">
        <v>142</v>
      </c>
      <c r="G6" s="10" t="s">
        <v>143</v>
      </c>
      <c r="H6" s="10" t="s">
        <v>144</v>
      </c>
      <c r="I6" s="10" t="s">
        <v>145</v>
      </c>
      <c r="J6" s="10" t="s">
        <v>146</v>
      </c>
      <c r="K6" s="10" t="s">
        <v>147</v>
      </c>
    </row>
    <row r="7" ht="21.75" customHeight="1" spans="1:11">
      <c r="A7" s="21"/>
      <c r="B7" s="21"/>
      <c r="C7" s="21"/>
      <c r="D7" s="21"/>
      <c r="E7" s="21"/>
      <c r="F7" s="21"/>
      <c r="G7" s="21"/>
      <c r="H7" s="14"/>
      <c r="I7" s="14"/>
      <c r="J7" s="14"/>
      <c r="K7" s="21"/>
    </row>
    <row r="8" ht="21.75" customHeight="1" spans="1:11">
      <c r="A8" s="21" t="s">
        <v>358</v>
      </c>
      <c r="B8" s="21"/>
      <c r="C8" s="21"/>
      <c r="D8" s="21"/>
      <c r="E8" s="21"/>
      <c r="F8" s="21"/>
      <c r="G8" s="21"/>
      <c r="H8" s="14"/>
      <c r="I8" s="14"/>
      <c r="J8" s="14"/>
      <c r="K8" s="21" t="s">
        <v>21</v>
      </c>
    </row>
    <row r="9" customHeight="1" spans="1:1">
      <c r="A9" t="s">
        <v>311</v>
      </c>
    </row>
  </sheetData>
  <mergeCells count="12">
    <mergeCell ref="A2:K2"/>
    <mergeCell ref="A3:J3"/>
    <mergeCell ref="I4:K4"/>
    <mergeCell ref="A8:G8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G17" sqref="G17"/>
    </sheetView>
  </sheetViews>
  <sheetFormatPr defaultColWidth="8.85" defaultRowHeight="15" customHeight="1" outlineLevelCol="6"/>
  <cols>
    <col min="1" max="7" width="24.425" customWidth="1"/>
  </cols>
  <sheetData>
    <row r="1" ht="18.75" customHeight="1" spans="1:7">
      <c r="A1" s="1" t="s">
        <v>21</v>
      </c>
      <c r="B1" s="1" t="s">
        <v>21</v>
      </c>
      <c r="C1" s="1" t="s">
        <v>21</v>
      </c>
      <c r="D1" s="1" t="s">
        <v>21</v>
      </c>
      <c r="E1" s="1" t="s">
        <v>21</v>
      </c>
      <c r="F1" s="1" t="s">
        <v>21</v>
      </c>
      <c r="G1" s="2" t="s">
        <v>359</v>
      </c>
    </row>
    <row r="2" ht="34.5" customHeight="1" spans="1:7">
      <c r="A2" s="3" t="s">
        <v>360</v>
      </c>
      <c r="B2" s="3"/>
      <c r="C2" s="3"/>
      <c r="D2" s="3"/>
      <c r="E2" s="3"/>
      <c r="F2" s="3"/>
      <c r="G2" s="3"/>
    </row>
    <row r="3" ht="18.75" customHeight="1" spans="1:7">
      <c r="A3" s="4" t="str">
        <f>"单位名称："&amp;"大关县红十字会"</f>
        <v>单位名称：大关县红十字会</v>
      </c>
      <c r="B3" s="4"/>
      <c r="C3" s="4"/>
      <c r="D3" s="4"/>
      <c r="E3" s="4"/>
      <c r="F3" s="4"/>
      <c r="G3" s="2" t="s">
        <v>2</v>
      </c>
    </row>
    <row r="4" ht="18.75" customHeight="1" spans="1:7">
      <c r="A4" s="5" t="s">
        <v>218</v>
      </c>
      <c r="B4" s="5" t="s">
        <v>217</v>
      </c>
      <c r="C4" s="5" t="s">
        <v>125</v>
      </c>
      <c r="D4" s="5" t="s">
        <v>361</v>
      </c>
      <c r="E4" s="6" t="s">
        <v>35</v>
      </c>
      <c r="F4" s="6"/>
      <c r="G4" s="6"/>
    </row>
    <row r="5" ht="18.75" customHeight="1" spans="1:7">
      <c r="A5" s="5"/>
      <c r="B5" s="5"/>
      <c r="C5" s="5"/>
      <c r="D5" s="5"/>
      <c r="E5" s="7" t="s">
        <v>362</v>
      </c>
      <c r="F5" s="8" t="s">
        <v>363</v>
      </c>
      <c r="G5" s="8" t="s">
        <v>364</v>
      </c>
    </row>
    <row r="6" ht="18.75" customHeight="1" spans="1:7">
      <c r="A6" s="9" t="s">
        <v>137</v>
      </c>
      <c r="B6" s="10" t="s">
        <v>138</v>
      </c>
      <c r="C6" s="10" t="s">
        <v>139</v>
      </c>
      <c r="D6" s="10" t="s">
        <v>140</v>
      </c>
      <c r="E6" s="10" t="s">
        <v>141</v>
      </c>
      <c r="F6" s="10" t="s">
        <v>142</v>
      </c>
      <c r="G6" s="10" t="s">
        <v>143</v>
      </c>
    </row>
    <row r="7" ht="22.5" customHeight="1" spans="1:7">
      <c r="A7" s="11" t="s">
        <v>47</v>
      </c>
      <c r="B7" s="12" t="s">
        <v>21</v>
      </c>
      <c r="C7" s="12" t="s">
        <v>21</v>
      </c>
      <c r="D7" s="13" t="s">
        <v>21</v>
      </c>
      <c r="E7" s="14">
        <v>110000</v>
      </c>
      <c r="F7" s="15" t="s">
        <v>365</v>
      </c>
      <c r="G7" s="15" t="s">
        <v>365</v>
      </c>
    </row>
    <row r="8" ht="26.25" customHeight="1" spans="1:7">
      <c r="A8" s="11" t="s">
        <v>21</v>
      </c>
      <c r="B8" s="12" t="s">
        <v>221</v>
      </c>
      <c r="C8" s="12" t="s">
        <v>223</v>
      </c>
      <c r="D8" s="16" t="s">
        <v>366</v>
      </c>
      <c r="E8" s="14">
        <v>60000</v>
      </c>
      <c r="F8" s="15" t="s">
        <v>365</v>
      </c>
      <c r="G8" s="15" t="s">
        <v>365</v>
      </c>
    </row>
    <row r="9" ht="26.25" customHeight="1" spans="1:7">
      <c r="A9" s="17"/>
      <c r="B9" s="12" t="s">
        <v>221</v>
      </c>
      <c r="C9" s="12" t="s">
        <v>225</v>
      </c>
      <c r="D9" s="16" t="s">
        <v>366</v>
      </c>
      <c r="E9" s="14">
        <v>50000</v>
      </c>
      <c r="F9" s="15" t="s">
        <v>365</v>
      </c>
      <c r="G9" s="15" t="s">
        <v>365</v>
      </c>
    </row>
    <row r="10" ht="18.75" customHeight="1" spans="1:7">
      <c r="A10" s="18" t="s">
        <v>213</v>
      </c>
      <c r="B10" s="18"/>
      <c r="C10" s="18"/>
      <c r="D10" s="19" t="s">
        <v>21</v>
      </c>
      <c r="E10" s="14">
        <v>110000</v>
      </c>
      <c r="F10" s="15" t="s">
        <v>365</v>
      </c>
      <c r="G10" s="15" t="s">
        <v>365</v>
      </c>
    </row>
  </sheetData>
  <mergeCells count="8">
    <mergeCell ref="A2:G2"/>
    <mergeCell ref="A3:F3"/>
    <mergeCell ref="E4:G4"/>
    <mergeCell ref="A10:D10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" defaultRowHeight="15" customHeight="1"/>
  <cols>
    <col min="1" max="1" width="17.8416666666667" customWidth="1"/>
    <col min="2" max="2" width="40.7" customWidth="1"/>
    <col min="3" max="5" width="16.275" customWidth="1"/>
    <col min="6" max="19" width="12.9833333333333" customWidth="1"/>
  </cols>
  <sheetData>
    <row r="1" ht="28.5" customHeight="1" spans="1:19">
      <c r="A1" s="64" t="s">
        <v>21</v>
      </c>
      <c r="B1" s="64" t="s">
        <v>21</v>
      </c>
      <c r="C1" s="64" t="s">
        <v>21</v>
      </c>
      <c r="D1" s="64" t="s">
        <v>21</v>
      </c>
      <c r="E1" s="64" t="s">
        <v>21</v>
      </c>
      <c r="F1" s="64" t="s">
        <v>21</v>
      </c>
      <c r="G1" s="64" t="s">
        <v>21</v>
      </c>
      <c r="H1" s="64" t="s">
        <v>21</v>
      </c>
      <c r="I1" s="74"/>
      <c r="J1" s="64" t="s">
        <v>21</v>
      </c>
      <c r="K1" s="64" t="s">
        <v>21</v>
      </c>
      <c r="L1" s="64" t="s">
        <v>21</v>
      </c>
      <c r="M1" s="64" t="s">
        <v>21</v>
      </c>
      <c r="N1" s="64" t="s">
        <v>21</v>
      </c>
      <c r="O1" s="64" t="s">
        <v>21</v>
      </c>
      <c r="P1" s="64" t="s">
        <v>21</v>
      </c>
      <c r="Q1" s="64" t="s">
        <v>21</v>
      </c>
      <c r="R1" s="64" t="s">
        <v>21</v>
      </c>
      <c r="S1" s="76" t="s">
        <v>28</v>
      </c>
    </row>
    <row r="2" ht="63" customHeight="1" spans="1:19">
      <c r="A2" s="65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ht="18.75" customHeight="1" spans="1:19">
      <c r="A3" s="66" t="str">
        <f>"单位名称："&amp;"大关县红十字会"</f>
        <v>单位名称：大关县红十字会</v>
      </c>
      <c r="B3" s="66"/>
      <c r="C3" s="66"/>
      <c r="D3" s="66"/>
      <c r="E3" s="64" t="s">
        <v>21</v>
      </c>
      <c r="F3" s="64" t="s">
        <v>21</v>
      </c>
      <c r="G3" s="64" t="s">
        <v>21</v>
      </c>
      <c r="H3" s="64" t="s">
        <v>21</v>
      </c>
      <c r="I3" s="64" t="s">
        <v>21</v>
      </c>
      <c r="J3" s="64" t="s">
        <v>21</v>
      </c>
      <c r="K3" s="64" t="s">
        <v>21</v>
      </c>
      <c r="L3" s="64" t="s">
        <v>21</v>
      </c>
      <c r="M3" s="64" t="s">
        <v>21</v>
      </c>
      <c r="N3" s="64" t="s">
        <v>21</v>
      </c>
      <c r="O3" s="64" t="s">
        <v>21</v>
      </c>
      <c r="P3" s="64" t="s">
        <v>21</v>
      </c>
      <c r="Q3" s="64" t="s">
        <v>21</v>
      </c>
      <c r="R3" s="64" t="s">
        <v>21</v>
      </c>
      <c r="S3" s="76" t="s">
        <v>2</v>
      </c>
    </row>
    <row r="4" ht="18.75" customHeight="1" spans="1:19">
      <c r="A4" s="59" t="s">
        <v>30</v>
      </c>
      <c r="B4" s="67" t="s">
        <v>31</v>
      </c>
      <c r="C4" s="67" t="s">
        <v>32</v>
      </c>
      <c r="D4" s="67" t="s">
        <v>33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 t="s">
        <v>20</v>
      </c>
      <c r="P4" s="67"/>
      <c r="Q4" s="67"/>
      <c r="R4" s="67"/>
      <c r="S4" s="67"/>
    </row>
    <row r="5" ht="18.75" customHeight="1" spans="1:19">
      <c r="A5" s="59"/>
      <c r="B5" s="67"/>
      <c r="C5" s="67"/>
      <c r="D5" s="68" t="s">
        <v>34</v>
      </c>
      <c r="E5" s="68" t="s">
        <v>35</v>
      </c>
      <c r="F5" s="68" t="s">
        <v>36</v>
      </c>
      <c r="G5" s="68" t="s">
        <v>37</v>
      </c>
      <c r="H5" s="68" t="s">
        <v>38</v>
      </c>
      <c r="I5" s="68" t="s">
        <v>39</v>
      </c>
      <c r="J5" s="68"/>
      <c r="K5" s="68"/>
      <c r="L5" s="68"/>
      <c r="M5" s="68"/>
      <c r="N5" s="68"/>
      <c r="O5" s="75" t="s">
        <v>34</v>
      </c>
      <c r="P5" s="75" t="s">
        <v>35</v>
      </c>
      <c r="Q5" s="75" t="s">
        <v>36</v>
      </c>
      <c r="R5" s="75" t="s">
        <v>37</v>
      </c>
      <c r="S5" s="75" t="s">
        <v>40</v>
      </c>
    </row>
    <row r="6" ht="27" customHeight="1" spans="1:19">
      <c r="A6" s="59"/>
      <c r="B6" s="67"/>
      <c r="C6" s="67"/>
      <c r="D6" s="68"/>
      <c r="E6" s="68"/>
      <c r="F6" s="68"/>
      <c r="G6" s="68"/>
      <c r="H6" s="68"/>
      <c r="I6" s="68" t="s">
        <v>34</v>
      </c>
      <c r="J6" s="68" t="s">
        <v>41</v>
      </c>
      <c r="K6" s="68" t="s">
        <v>42</v>
      </c>
      <c r="L6" s="68" t="s">
        <v>43</v>
      </c>
      <c r="M6" s="68" t="s">
        <v>44</v>
      </c>
      <c r="N6" s="68" t="s">
        <v>45</v>
      </c>
      <c r="O6" s="75"/>
      <c r="P6" s="75"/>
      <c r="Q6" s="75"/>
      <c r="R6" s="75"/>
      <c r="S6" s="75"/>
    </row>
    <row r="7" ht="18.75" customHeight="1" spans="1:19">
      <c r="A7" s="69">
        <v>1</v>
      </c>
      <c r="B7" s="70">
        <v>2</v>
      </c>
      <c r="C7" s="71">
        <v>3</v>
      </c>
      <c r="D7" s="71">
        <v>4</v>
      </c>
      <c r="E7" s="72">
        <v>5</v>
      </c>
      <c r="F7" s="70">
        <v>6</v>
      </c>
      <c r="G7" s="71">
        <v>7</v>
      </c>
      <c r="H7" s="72">
        <v>8</v>
      </c>
      <c r="I7" s="70">
        <v>9</v>
      </c>
      <c r="J7" s="71">
        <v>10</v>
      </c>
      <c r="K7" s="72">
        <v>11</v>
      </c>
      <c r="L7" s="70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  <c r="S7" s="71">
        <v>19</v>
      </c>
    </row>
    <row r="8" ht="18.75" customHeight="1" spans="1:19">
      <c r="A8" s="17" t="s">
        <v>46</v>
      </c>
      <c r="B8" s="17" t="s">
        <v>47</v>
      </c>
      <c r="C8" s="14">
        <v>1383907</v>
      </c>
      <c r="D8" s="25">
        <v>1383907</v>
      </c>
      <c r="E8" s="25">
        <v>1383907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ht="18.75" customHeight="1" spans="1:19">
      <c r="A9" s="73" t="s">
        <v>48</v>
      </c>
      <c r="B9" s="73" t="s">
        <v>47</v>
      </c>
      <c r="C9" s="14">
        <v>1383907</v>
      </c>
      <c r="D9" s="25">
        <v>1383907</v>
      </c>
      <c r="E9" s="25">
        <v>1383907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18.75" customHeight="1" spans="1:19">
      <c r="A10" s="62" t="s">
        <v>49</v>
      </c>
      <c r="B10" s="62"/>
      <c r="C10" s="25">
        <v>1383907</v>
      </c>
      <c r="D10" s="25">
        <v>1383907</v>
      </c>
      <c r="E10" s="25">
        <v>1383907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E27" sqref="E27"/>
    </sheetView>
  </sheetViews>
  <sheetFormatPr defaultColWidth="8.85" defaultRowHeight="15" customHeight="1"/>
  <cols>
    <col min="1" max="1" width="14.9916666666667" customWidth="1"/>
    <col min="2" max="2" width="35.8416666666667" customWidth="1"/>
    <col min="3" max="6" width="14.9916666666667" customWidth="1"/>
    <col min="7" max="15" width="11.9833333333333" customWidth="1"/>
  </cols>
  <sheetData>
    <row r="1" ht="18.75" customHeight="1" spans="1:15">
      <c r="A1" s="55" t="s">
        <v>21</v>
      </c>
      <c r="B1" s="55" t="s">
        <v>21</v>
      </c>
      <c r="C1" s="55" t="s">
        <v>21</v>
      </c>
      <c r="D1" s="56"/>
      <c r="E1" s="55" t="s">
        <v>21</v>
      </c>
      <c r="F1" s="55" t="s">
        <v>21</v>
      </c>
      <c r="G1" s="55" t="s">
        <v>21</v>
      </c>
      <c r="H1" s="56"/>
      <c r="I1" s="55" t="s">
        <v>21</v>
      </c>
      <c r="J1" s="56"/>
      <c r="K1" s="55" t="s">
        <v>21</v>
      </c>
      <c r="L1" s="55" t="s">
        <v>21</v>
      </c>
      <c r="M1" s="55" t="s">
        <v>21</v>
      </c>
      <c r="N1" s="55" t="s">
        <v>21</v>
      </c>
      <c r="O1" s="63" t="s">
        <v>50</v>
      </c>
    </row>
    <row r="2" ht="39.75" customHeight="1" spans="1:15">
      <c r="A2" s="57" t="s">
        <v>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ht="18.75" customHeight="1" spans="1:15">
      <c r="A3" s="58" t="str">
        <f>"单位名称："&amp;"大关县红十字会"</f>
        <v>单位名称：大关县红十字会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5" t="s">
        <v>21</v>
      </c>
      <c r="N3" s="55" t="s">
        <v>21</v>
      </c>
      <c r="O3" s="83" t="s">
        <v>2</v>
      </c>
    </row>
    <row r="4" ht="27" customHeight="1" spans="1:15">
      <c r="A4" s="27" t="s">
        <v>52</v>
      </c>
      <c r="B4" s="27" t="s">
        <v>53</v>
      </c>
      <c r="C4" s="43" t="s">
        <v>32</v>
      </c>
      <c r="D4" s="6" t="s">
        <v>35</v>
      </c>
      <c r="E4" s="6"/>
      <c r="F4" s="6"/>
      <c r="G4" s="59" t="s">
        <v>36</v>
      </c>
      <c r="H4" s="27" t="s">
        <v>37</v>
      </c>
      <c r="I4" s="27" t="s">
        <v>54</v>
      </c>
      <c r="J4" s="6" t="s">
        <v>55</v>
      </c>
      <c r="K4" s="6"/>
      <c r="L4" s="6"/>
      <c r="M4" s="6"/>
      <c r="N4" s="6"/>
      <c r="O4" s="6"/>
    </row>
    <row r="5" ht="29.25" customHeight="1" spans="1:15">
      <c r="A5" s="27"/>
      <c r="B5" s="27"/>
      <c r="C5" s="43"/>
      <c r="D5" s="31" t="s">
        <v>34</v>
      </c>
      <c r="E5" s="31" t="s">
        <v>56</v>
      </c>
      <c r="F5" s="31" t="s">
        <v>57</v>
      </c>
      <c r="G5" s="59"/>
      <c r="H5" s="27"/>
      <c r="I5" s="27"/>
      <c r="J5" s="31" t="s">
        <v>34</v>
      </c>
      <c r="K5" s="30" t="s">
        <v>58</v>
      </c>
      <c r="L5" s="30" t="s">
        <v>59</v>
      </c>
      <c r="M5" s="30" t="s">
        <v>60</v>
      </c>
      <c r="N5" s="30" t="s">
        <v>61</v>
      </c>
      <c r="O5" s="30" t="s">
        <v>62</v>
      </c>
    </row>
    <row r="6" ht="18.75" customHeight="1" spans="1:15">
      <c r="A6" s="60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  <c r="I6" s="61">
        <v>9</v>
      </c>
      <c r="J6" s="61">
        <v>10</v>
      </c>
      <c r="K6" s="61">
        <v>11</v>
      </c>
      <c r="L6" s="61">
        <v>12</v>
      </c>
      <c r="M6" s="61">
        <v>13</v>
      </c>
      <c r="N6" s="61">
        <v>14</v>
      </c>
      <c r="O6" s="61">
        <v>15</v>
      </c>
    </row>
    <row r="7" ht="22.5" customHeight="1" spans="1:15">
      <c r="A7" s="17" t="s">
        <v>63</v>
      </c>
      <c r="B7" s="17" t="s">
        <v>64</v>
      </c>
      <c r="C7" s="14">
        <v>1194855.52</v>
      </c>
      <c r="D7" s="14">
        <v>1194855.52</v>
      </c>
      <c r="E7" s="14">
        <v>1134855.52</v>
      </c>
      <c r="F7" s="14">
        <v>60000</v>
      </c>
      <c r="G7" s="14"/>
      <c r="H7" s="14"/>
      <c r="I7" s="14"/>
      <c r="J7" s="14"/>
      <c r="K7" s="14"/>
      <c r="L7" s="14"/>
      <c r="M7" s="14"/>
      <c r="N7" s="14"/>
      <c r="O7" s="14"/>
    </row>
    <row r="8" ht="22.5" customHeight="1" spans="1:15">
      <c r="A8" s="17" t="s">
        <v>65</v>
      </c>
      <c r="B8" s="17" t="s">
        <v>66</v>
      </c>
      <c r="C8" s="14">
        <v>238679.52</v>
      </c>
      <c r="D8" s="14">
        <v>238679.52</v>
      </c>
      <c r="E8" s="14">
        <v>238679.52</v>
      </c>
      <c r="F8" s="14"/>
      <c r="G8" s="17"/>
      <c r="H8" s="17"/>
      <c r="I8" s="17"/>
      <c r="J8" s="17"/>
      <c r="K8" s="17"/>
      <c r="L8" s="17"/>
      <c r="M8" s="17"/>
      <c r="N8" s="17"/>
      <c r="O8" s="17"/>
    </row>
    <row r="9" ht="22.5" customHeight="1" spans="1:15">
      <c r="A9" s="17" t="s">
        <v>67</v>
      </c>
      <c r="B9" s="17" t="s">
        <v>68</v>
      </c>
      <c r="C9" s="14">
        <v>181174.08</v>
      </c>
      <c r="D9" s="14">
        <v>181174.08</v>
      </c>
      <c r="E9" s="14">
        <v>181174.08</v>
      </c>
      <c r="F9" s="14"/>
      <c r="G9" s="17"/>
      <c r="H9" s="17"/>
      <c r="I9" s="17"/>
      <c r="J9" s="17"/>
      <c r="K9" s="17"/>
      <c r="L9" s="17"/>
      <c r="M9" s="17"/>
      <c r="N9" s="17"/>
      <c r="O9" s="17"/>
    </row>
    <row r="10" ht="22.5" customHeight="1" spans="1:15">
      <c r="A10" s="17" t="s">
        <v>69</v>
      </c>
      <c r="B10" s="17" t="s">
        <v>70</v>
      </c>
      <c r="C10" s="14">
        <v>57505.44</v>
      </c>
      <c r="D10" s="14">
        <v>57505.44</v>
      </c>
      <c r="E10" s="14">
        <v>57505.44</v>
      </c>
      <c r="F10" s="14"/>
      <c r="G10" s="17"/>
      <c r="H10" s="17"/>
      <c r="I10" s="17"/>
      <c r="J10" s="17"/>
      <c r="K10" s="17"/>
      <c r="L10" s="17"/>
      <c r="M10" s="17"/>
      <c r="N10" s="17"/>
      <c r="O10" s="17"/>
    </row>
    <row r="11" ht="22.5" customHeight="1" spans="1:15">
      <c r="A11" s="17" t="s">
        <v>71</v>
      </c>
      <c r="B11" s="17" t="s">
        <v>72</v>
      </c>
      <c r="C11" s="14">
        <v>956176</v>
      </c>
      <c r="D11" s="14">
        <v>956176</v>
      </c>
      <c r="E11" s="14">
        <v>896176</v>
      </c>
      <c r="F11" s="14">
        <v>60000</v>
      </c>
      <c r="G11" s="17"/>
      <c r="H11" s="17"/>
      <c r="I11" s="17"/>
      <c r="J11" s="17"/>
      <c r="K11" s="17"/>
      <c r="L11" s="17"/>
      <c r="M11" s="17"/>
      <c r="N11" s="17"/>
      <c r="O11" s="17"/>
    </row>
    <row r="12" ht="22.5" customHeight="1" spans="1:15">
      <c r="A12" s="17" t="s">
        <v>73</v>
      </c>
      <c r="B12" s="17" t="s">
        <v>74</v>
      </c>
      <c r="C12" s="14">
        <v>956176</v>
      </c>
      <c r="D12" s="14">
        <v>956176</v>
      </c>
      <c r="E12" s="14">
        <v>896176</v>
      </c>
      <c r="F12" s="14">
        <v>60000</v>
      </c>
      <c r="G12" s="17"/>
      <c r="H12" s="17"/>
      <c r="I12" s="17"/>
      <c r="J12" s="17"/>
      <c r="K12" s="17"/>
      <c r="L12" s="17"/>
      <c r="M12" s="17"/>
      <c r="N12" s="17"/>
      <c r="O12" s="17"/>
    </row>
    <row r="13" ht="22.5" customHeight="1" spans="1:15">
      <c r="A13" s="17" t="s">
        <v>75</v>
      </c>
      <c r="B13" s="17" t="s">
        <v>76</v>
      </c>
      <c r="C13" s="14">
        <v>45956.92</v>
      </c>
      <c r="D13" s="14">
        <v>45956.92</v>
      </c>
      <c r="E13" s="14">
        <v>45956.92</v>
      </c>
      <c r="F13" s="14"/>
      <c r="G13" s="17"/>
      <c r="H13" s="17"/>
      <c r="I13" s="17"/>
      <c r="J13" s="17"/>
      <c r="K13" s="17"/>
      <c r="L13" s="17"/>
      <c r="M13" s="17"/>
      <c r="N13" s="17"/>
      <c r="O13" s="17"/>
    </row>
    <row r="14" ht="22.5" customHeight="1" spans="1:15">
      <c r="A14" s="17" t="s">
        <v>77</v>
      </c>
      <c r="B14" s="17" t="s">
        <v>78</v>
      </c>
      <c r="C14" s="14">
        <v>45956.92</v>
      </c>
      <c r="D14" s="14">
        <v>45956.92</v>
      </c>
      <c r="E14" s="14">
        <v>45956.92</v>
      </c>
      <c r="F14" s="14"/>
      <c r="G14" s="17"/>
      <c r="H14" s="17"/>
      <c r="I14" s="17"/>
      <c r="J14" s="17"/>
      <c r="K14" s="17"/>
      <c r="L14" s="17"/>
      <c r="M14" s="17"/>
      <c r="N14" s="17"/>
      <c r="O14" s="17"/>
    </row>
    <row r="15" ht="22.5" customHeight="1" spans="1:15">
      <c r="A15" s="17" t="s">
        <v>79</v>
      </c>
      <c r="B15" s="17" t="s">
        <v>80</v>
      </c>
      <c r="C15" s="14">
        <v>44405.34</v>
      </c>
      <c r="D15" s="14">
        <v>44405.34</v>
      </c>
      <c r="E15" s="14">
        <v>44405.34</v>
      </c>
      <c r="F15" s="14"/>
      <c r="G15" s="17"/>
      <c r="H15" s="17"/>
      <c r="I15" s="17"/>
      <c r="J15" s="17"/>
      <c r="K15" s="17"/>
      <c r="L15" s="17"/>
      <c r="M15" s="17"/>
      <c r="N15" s="17"/>
      <c r="O15" s="17"/>
    </row>
    <row r="16" ht="22.5" customHeight="1" spans="1:15">
      <c r="A16" s="17" t="s">
        <v>81</v>
      </c>
      <c r="B16" s="17" t="s">
        <v>82</v>
      </c>
      <c r="C16" s="14">
        <v>1551.58</v>
      </c>
      <c r="D16" s="14">
        <v>1551.58</v>
      </c>
      <c r="E16" s="14">
        <v>1551.58</v>
      </c>
      <c r="F16" s="14"/>
      <c r="G16" s="17"/>
      <c r="H16" s="17"/>
      <c r="I16" s="17"/>
      <c r="J16" s="17"/>
      <c r="K16" s="17"/>
      <c r="L16" s="17"/>
      <c r="M16" s="17"/>
      <c r="N16" s="17"/>
      <c r="O16" s="17"/>
    </row>
    <row r="17" ht="22.5" customHeight="1" spans="1:15">
      <c r="A17" s="17" t="s">
        <v>83</v>
      </c>
      <c r="B17" s="17" t="s">
        <v>84</v>
      </c>
      <c r="C17" s="14">
        <v>50000</v>
      </c>
      <c r="D17" s="14">
        <v>50000</v>
      </c>
      <c r="E17" s="14"/>
      <c r="F17" s="14">
        <v>50000</v>
      </c>
      <c r="G17" s="17"/>
      <c r="H17" s="17"/>
      <c r="I17" s="17"/>
      <c r="J17" s="17"/>
      <c r="K17" s="17"/>
      <c r="L17" s="17"/>
      <c r="M17" s="17"/>
      <c r="N17" s="17"/>
      <c r="O17" s="17"/>
    </row>
    <row r="18" ht="22.5" customHeight="1" spans="1:15">
      <c r="A18" s="17" t="s">
        <v>85</v>
      </c>
      <c r="B18" s="17" t="s">
        <v>86</v>
      </c>
      <c r="C18" s="14">
        <v>50000</v>
      </c>
      <c r="D18" s="14">
        <v>50000</v>
      </c>
      <c r="E18" s="14"/>
      <c r="F18" s="14">
        <v>50000</v>
      </c>
      <c r="G18" s="17"/>
      <c r="H18" s="17"/>
      <c r="I18" s="17"/>
      <c r="J18" s="17"/>
      <c r="K18" s="17"/>
      <c r="L18" s="17"/>
      <c r="M18" s="17"/>
      <c r="N18" s="17"/>
      <c r="O18" s="17"/>
    </row>
    <row r="19" ht="22.5" customHeight="1" spans="1:15">
      <c r="A19" s="17" t="s">
        <v>87</v>
      </c>
      <c r="B19" s="17" t="s">
        <v>88</v>
      </c>
      <c r="C19" s="14">
        <v>50000</v>
      </c>
      <c r="D19" s="14">
        <v>50000</v>
      </c>
      <c r="E19" s="14"/>
      <c r="F19" s="14">
        <v>50000</v>
      </c>
      <c r="G19" s="17"/>
      <c r="H19" s="17"/>
      <c r="I19" s="17"/>
      <c r="J19" s="17"/>
      <c r="K19" s="17"/>
      <c r="L19" s="17"/>
      <c r="M19" s="17"/>
      <c r="N19" s="17"/>
      <c r="O19" s="17"/>
    </row>
    <row r="20" ht="22.5" customHeight="1" spans="1:15">
      <c r="A20" s="17" t="s">
        <v>89</v>
      </c>
      <c r="B20" s="17" t="s">
        <v>90</v>
      </c>
      <c r="C20" s="14">
        <v>93094.56</v>
      </c>
      <c r="D20" s="14">
        <v>93094.56</v>
      </c>
      <c r="E20" s="14">
        <v>93094.56</v>
      </c>
      <c r="F20" s="14"/>
      <c r="G20" s="17"/>
      <c r="H20" s="17"/>
      <c r="I20" s="17"/>
      <c r="J20" s="17"/>
      <c r="K20" s="17"/>
      <c r="L20" s="17"/>
      <c r="M20" s="17"/>
      <c r="N20" s="17"/>
      <c r="O20" s="17"/>
    </row>
    <row r="21" ht="22.5" customHeight="1" spans="1:15">
      <c r="A21" s="17" t="s">
        <v>91</v>
      </c>
      <c r="B21" s="17" t="s">
        <v>92</v>
      </c>
      <c r="C21" s="14">
        <v>93094.56</v>
      </c>
      <c r="D21" s="14">
        <v>93094.56</v>
      </c>
      <c r="E21" s="14">
        <v>93094.56</v>
      </c>
      <c r="F21" s="14"/>
      <c r="G21" s="17"/>
      <c r="H21" s="17"/>
      <c r="I21" s="17"/>
      <c r="J21" s="17"/>
      <c r="K21" s="17"/>
      <c r="L21" s="17"/>
      <c r="M21" s="17"/>
      <c r="N21" s="17"/>
      <c r="O21" s="17"/>
    </row>
    <row r="22" ht="22.5" customHeight="1" spans="1:15">
      <c r="A22" s="17" t="s">
        <v>93</v>
      </c>
      <c r="B22" s="17" t="s">
        <v>94</v>
      </c>
      <c r="C22" s="14">
        <v>93094.56</v>
      </c>
      <c r="D22" s="14">
        <v>93094.56</v>
      </c>
      <c r="E22" s="14">
        <v>93094.56</v>
      </c>
      <c r="F22" s="14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62" t="s">
        <v>95</v>
      </c>
      <c r="B23" s="62"/>
      <c r="C23" s="25">
        <v>1383907</v>
      </c>
      <c r="D23" s="25">
        <v>1383907</v>
      </c>
      <c r="E23" s="25">
        <v>1273907</v>
      </c>
      <c r="F23" s="25">
        <v>110000</v>
      </c>
      <c r="G23" s="14"/>
      <c r="H23" s="14"/>
      <c r="I23" s="14"/>
      <c r="J23" s="14"/>
      <c r="K23" s="14"/>
      <c r="L23" s="14"/>
      <c r="M23" s="14"/>
      <c r="N23" s="14"/>
      <c r="O23" s="14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1.425" customWidth="1"/>
  </cols>
  <sheetData>
    <row r="1" ht="18.75" customHeight="1" spans="1:4">
      <c r="A1" s="47"/>
      <c r="B1" s="47"/>
      <c r="C1" s="47"/>
      <c r="D1" s="48" t="s">
        <v>96</v>
      </c>
    </row>
    <row r="2" ht="31.5" customHeight="1" spans="1:4">
      <c r="A2" s="49" t="s">
        <v>97</v>
      </c>
      <c r="B2" s="49"/>
      <c r="C2" s="49"/>
      <c r="D2" s="49"/>
    </row>
    <row r="3" ht="18.75" customHeight="1" spans="1:4">
      <c r="A3" s="47" t="str">
        <f>"单位名称："&amp;"大关县红十字会"</f>
        <v>单位名称：大关县红十字会</v>
      </c>
      <c r="B3" s="47"/>
      <c r="C3" s="47"/>
      <c r="D3" s="48" t="s">
        <v>2</v>
      </c>
    </row>
    <row r="4" ht="18.75" customHeight="1" spans="1:4">
      <c r="A4" s="43" t="s">
        <v>3</v>
      </c>
      <c r="B4" s="43"/>
      <c r="C4" s="6" t="s">
        <v>4</v>
      </c>
      <c r="D4" s="6"/>
    </row>
    <row r="5" ht="18.75" customHeight="1" spans="1:4">
      <c r="A5" s="50" t="s">
        <v>5</v>
      </c>
      <c r="B5" s="7" t="s">
        <v>6</v>
      </c>
      <c r="C5" s="7" t="s">
        <v>98</v>
      </c>
      <c r="D5" s="7" t="s">
        <v>6</v>
      </c>
    </row>
    <row r="6" ht="18.75" customHeight="1" spans="1:4">
      <c r="A6" s="26" t="s">
        <v>99</v>
      </c>
      <c r="B6" s="25">
        <v>1383907</v>
      </c>
      <c r="C6" s="26" t="s">
        <v>100</v>
      </c>
      <c r="D6" s="14">
        <v>1383907</v>
      </c>
    </row>
    <row r="7" ht="18.75" customHeight="1" spans="1:4">
      <c r="A7" s="26" t="s">
        <v>101</v>
      </c>
      <c r="B7" s="14">
        <v>1383907</v>
      </c>
      <c r="C7" s="51" t="str">
        <f>"（"&amp;"一"&amp;"）、"&amp;"社会保障和就业支出"</f>
        <v>（一）、社会保障和就业支出</v>
      </c>
      <c r="D7" s="14">
        <v>1194855.52</v>
      </c>
    </row>
    <row r="8" ht="18.75" customHeight="1" spans="1:4">
      <c r="A8" s="26" t="s">
        <v>102</v>
      </c>
      <c r="B8" s="14"/>
      <c r="C8" s="51" t="str">
        <f>"（"&amp;"二"&amp;"）、"&amp;"卫生健康支出"</f>
        <v>（二）、卫生健康支出</v>
      </c>
      <c r="D8" s="14">
        <v>45956.92</v>
      </c>
    </row>
    <row r="9" ht="18.75" customHeight="1" spans="1:4">
      <c r="A9" s="26" t="s">
        <v>103</v>
      </c>
      <c r="B9" s="14"/>
      <c r="C9" s="51" t="str">
        <f>"（"&amp;"三"&amp;"）、"&amp;"农林水支出"</f>
        <v>（三）、农林水支出</v>
      </c>
      <c r="D9" s="14">
        <v>50000</v>
      </c>
    </row>
    <row r="10" ht="18.75" customHeight="1" spans="1:4">
      <c r="A10" s="26" t="s">
        <v>104</v>
      </c>
      <c r="B10" s="14"/>
      <c r="C10" s="51" t="str">
        <f>"（"&amp;"四"&amp;"）、"&amp;"住房保障支出"</f>
        <v>（四）、住房保障支出</v>
      </c>
      <c r="D10" s="14">
        <v>93094.56</v>
      </c>
    </row>
    <row r="11" ht="18.75" customHeight="1" spans="1:4">
      <c r="A11" s="26" t="s">
        <v>101</v>
      </c>
      <c r="B11" s="14"/>
      <c r="C11" s="52"/>
      <c r="D11" s="14"/>
    </row>
    <row r="12" ht="18.75" customHeight="1" spans="1:4">
      <c r="A12" s="26" t="s">
        <v>102</v>
      </c>
      <c r="B12" s="14"/>
      <c r="C12" s="52"/>
      <c r="D12" s="14"/>
    </row>
    <row r="13" ht="18.75" customHeight="1" spans="1:4">
      <c r="A13" s="26" t="s">
        <v>103</v>
      </c>
      <c r="B13" s="14"/>
      <c r="C13" s="52"/>
      <c r="D13" s="14"/>
    </row>
    <row r="14" ht="18.75" customHeight="1" spans="1:4">
      <c r="A14" s="26"/>
      <c r="B14" s="14"/>
      <c r="C14" s="26" t="s">
        <v>105</v>
      </c>
      <c r="D14" s="14"/>
    </row>
    <row r="15" ht="18.75" customHeight="1" spans="1:4">
      <c r="A15" s="53" t="s">
        <v>106</v>
      </c>
      <c r="B15" s="54">
        <v>1383907</v>
      </c>
      <c r="C15" s="53" t="s">
        <v>27</v>
      </c>
      <c r="D15" s="54">
        <v>1383907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2.5666666666667" customWidth="1"/>
    <col min="2" max="2" width="33.7" customWidth="1"/>
    <col min="3" max="7" width="22.5666666666667" customWidth="1"/>
  </cols>
  <sheetData>
    <row r="1" ht="18.75" customHeight="1" spans="1:7">
      <c r="A1" s="4" t="s">
        <v>21</v>
      </c>
      <c r="B1" s="4" t="s">
        <v>21</v>
      </c>
      <c r="C1" s="4" t="s">
        <v>21</v>
      </c>
      <c r="D1" s="4" t="s">
        <v>21</v>
      </c>
      <c r="E1" s="4" t="s">
        <v>21</v>
      </c>
      <c r="F1" s="4" t="s">
        <v>21</v>
      </c>
      <c r="G1" s="2" t="s">
        <v>107</v>
      </c>
    </row>
    <row r="2" ht="37.5" customHeight="1" spans="1:7">
      <c r="A2" s="3" t="s">
        <v>108</v>
      </c>
      <c r="B2" s="3"/>
      <c r="C2" s="3"/>
      <c r="D2" s="3"/>
      <c r="E2" s="3"/>
      <c r="F2" s="3"/>
      <c r="G2" s="3"/>
    </row>
    <row r="3" ht="18.75" customHeight="1" spans="1:7">
      <c r="A3" s="4" t="str">
        <f>"单位名称："&amp;"大关县红十字会"</f>
        <v>单位名称：大关县红十字会</v>
      </c>
      <c r="B3" s="4"/>
      <c r="C3" s="4"/>
      <c r="D3" s="4"/>
      <c r="E3" s="4"/>
      <c r="F3" s="4" t="s">
        <v>21</v>
      </c>
      <c r="G3" s="2" t="s">
        <v>2</v>
      </c>
    </row>
    <row r="4" ht="18.75" customHeight="1" spans="1:7">
      <c r="A4" s="27" t="s">
        <v>109</v>
      </c>
      <c r="B4" s="27"/>
      <c r="C4" s="6" t="s">
        <v>32</v>
      </c>
      <c r="D4" s="6" t="s">
        <v>56</v>
      </c>
      <c r="E4" s="6"/>
      <c r="F4" s="6"/>
      <c r="G4" s="6" t="s">
        <v>57</v>
      </c>
    </row>
    <row r="5" ht="18.75" customHeight="1" spans="1:7">
      <c r="A5" s="37" t="s">
        <v>52</v>
      </c>
      <c r="B5" s="31" t="s">
        <v>53</v>
      </c>
      <c r="C5" s="6"/>
      <c r="D5" s="31" t="s">
        <v>34</v>
      </c>
      <c r="E5" s="31" t="s">
        <v>110</v>
      </c>
      <c r="F5" s="31" t="s">
        <v>111</v>
      </c>
      <c r="G5" s="6"/>
    </row>
    <row r="6" ht="18.75" customHeight="1" spans="1:7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ht="18.75" customHeight="1" spans="1:7">
      <c r="A7" s="26" t="s">
        <v>63</v>
      </c>
      <c r="B7" s="26" t="s">
        <v>64</v>
      </c>
      <c r="C7" s="14">
        <v>1194855.52</v>
      </c>
      <c r="D7" s="14">
        <v>1134855.52</v>
      </c>
      <c r="E7" s="14">
        <v>1036855.52</v>
      </c>
      <c r="F7" s="14">
        <v>98000</v>
      </c>
      <c r="G7" s="14">
        <v>60000</v>
      </c>
    </row>
    <row r="8" ht="18.75" customHeight="1" spans="1:7">
      <c r="A8" s="26" t="s">
        <v>65</v>
      </c>
      <c r="B8" s="26" t="s">
        <v>66</v>
      </c>
      <c r="C8" s="14">
        <v>238679.52</v>
      </c>
      <c r="D8" s="14">
        <v>238679.52</v>
      </c>
      <c r="E8" s="14">
        <v>238679.52</v>
      </c>
      <c r="F8" s="14"/>
      <c r="G8" s="14"/>
    </row>
    <row r="9" ht="18.75" customHeight="1" spans="1:7">
      <c r="A9" s="26" t="s">
        <v>67</v>
      </c>
      <c r="B9" s="26" t="s">
        <v>68</v>
      </c>
      <c r="C9" s="14">
        <v>181174.08</v>
      </c>
      <c r="D9" s="14">
        <v>181174.08</v>
      </c>
      <c r="E9" s="14">
        <v>181174.08</v>
      </c>
      <c r="F9" s="14"/>
      <c r="G9" s="14"/>
    </row>
    <row r="10" ht="18.75" customHeight="1" spans="1:7">
      <c r="A10" s="26" t="s">
        <v>69</v>
      </c>
      <c r="B10" s="26" t="s">
        <v>70</v>
      </c>
      <c r="C10" s="14">
        <v>57505.44</v>
      </c>
      <c r="D10" s="14">
        <v>57505.44</v>
      </c>
      <c r="E10" s="14">
        <v>57505.44</v>
      </c>
      <c r="F10" s="14"/>
      <c r="G10" s="14"/>
    </row>
    <row r="11" ht="18.75" customHeight="1" spans="1:7">
      <c r="A11" s="26" t="s">
        <v>71</v>
      </c>
      <c r="B11" s="26" t="s">
        <v>72</v>
      </c>
      <c r="C11" s="14">
        <v>956176</v>
      </c>
      <c r="D11" s="14">
        <v>896176</v>
      </c>
      <c r="E11" s="14">
        <v>798176</v>
      </c>
      <c r="F11" s="14">
        <v>98000</v>
      </c>
      <c r="G11" s="14">
        <v>60000</v>
      </c>
    </row>
    <row r="12" ht="18.75" customHeight="1" spans="1:7">
      <c r="A12" s="26" t="s">
        <v>73</v>
      </c>
      <c r="B12" s="26" t="s">
        <v>74</v>
      </c>
      <c r="C12" s="14">
        <v>956176</v>
      </c>
      <c r="D12" s="14">
        <v>896176</v>
      </c>
      <c r="E12" s="14">
        <v>798176</v>
      </c>
      <c r="F12" s="14">
        <v>98000</v>
      </c>
      <c r="G12" s="14">
        <v>60000</v>
      </c>
    </row>
    <row r="13" ht="18.75" customHeight="1" spans="1:7">
      <c r="A13" s="26" t="s">
        <v>75</v>
      </c>
      <c r="B13" s="26" t="s">
        <v>76</v>
      </c>
      <c r="C13" s="14">
        <v>45956.92</v>
      </c>
      <c r="D13" s="14">
        <v>45956.92</v>
      </c>
      <c r="E13" s="14">
        <v>45956.92</v>
      </c>
      <c r="F13" s="14"/>
      <c r="G13" s="14"/>
    </row>
    <row r="14" ht="18.75" customHeight="1" spans="1:7">
      <c r="A14" s="26" t="s">
        <v>77</v>
      </c>
      <c r="B14" s="26" t="s">
        <v>78</v>
      </c>
      <c r="C14" s="14">
        <v>45956.92</v>
      </c>
      <c r="D14" s="14">
        <v>45956.92</v>
      </c>
      <c r="E14" s="14">
        <v>45956.92</v>
      </c>
      <c r="F14" s="14"/>
      <c r="G14" s="14"/>
    </row>
    <row r="15" ht="18.75" customHeight="1" spans="1:7">
      <c r="A15" s="26" t="s">
        <v>79</v>
      </c>
      <c r="B15" s="26" t="s">
        <v>80</v>
      </c>
      <c r="C15" s="14">
        <v>44405.34</v>
      </c>
      <c r="D15" s="14">
        <v>44405.34</v>
      </c>
      <c r="E15" s="14">
        <v>44405.34</v>
      </c>
      <c r="F15" s="14"/>
      <c r="G15" s="14"/>
    </row>
    <row r="16" ht="18.75" customHeight="1" spans="1:7">
      <c r="A16" s="26" t="s">
        <v>81</v>
      </c>
      <c r="B16" s="26" t="s">
        <v>82</v>
      </c>
      <c r="C16" s="14">
        <v>1551.58</v>
      </c>
      <c r="D16" s="14">
        <v>1551.58</v>
      </c>
      <c r="E16" s="14">
        <v>1551.58</v>
      </c>
      <c r="F16" s="14"/>
      <c r="G16" s="14"/>
    </row>
    <row r="17" ht="18.75" customHeight="1" spans="1:7">
      <c r="A17" s="26" t="s">
        <v>83</v>
      </c>
      <c r="B17" s="26" t="s">
        <v>84</v>
      </c>
      <c r="C17" s="14">
        <v>50000</v>
      </c>
      <c r="D17" s="14"/>
      <c r="E17" s="14"/>
      <c r="F17" s="14"/>
      <c r="G17" s="14">
        <v>50000</v>
      </c>
    </row>
    <row r="18" ht="18.75" customHeight="1" spans="1:7">
      <c r="A18" s="26" t="s">
        <v>85</v>
      </c>
      <c r="B18" s="26" t="s">
        <v>86</v>
      </c>
      <c r="C18" s="14">
        <v>50000</v>
      </c>
      <c r="D18" s="14"/>
      <c r="E18" s="14"/>
      <c r="F18" s="14"/>
      <c r="G18" s="14">
        <v>50000</v>
      </c>
    </row>
    <row r="19" ht="18.75" customHeight="1" spans="1:7">
      <c r="A19" s="26" t="s">
        <v>87</v>
      </c>
      <c r="B19" s="26" t="s">
        <v>88</v>
      </c>
      <c r="C19" s="14">
        <v>50000</v>
      </c>
      <c r="D19" s="14"/>
      <c r="E19" s="14"/>
      <c r="F19" s="14"/>
      <c r="G19" s="14">
        <v>50000</v>
      </c>
    </row>
    <row r="20" ht="18.75" customHeight="1" spans="1:7">
      <c r="A20" s="26" t="s">
        <v>89</v>
      </c>
      <c r="B20" s="26" t="s">
        <v>90</v>
      </c>
      <c r="C20" s="14">
        <v>93094.56</v>
      </c>
      <c r="D20" s="14">
        <v>93094.56</v>
      </c>
      <c r="E20" s="14">
        <v>93094.56</v>
      </c>
      <c r="F20" s="14"/>
      <c r="G20" s="14"/>
    </row>
    <row r="21" ht="18.75" customHeight="1" spans="1:7">
      <c r="A21" s="26" t="s">
        <v>91</v>
      </c>
      <c r="B21" s="26" t="s">
        <v>92</v>
      </c>
      <c r="C21" s="14">
        <v>93094.56</v>
      </c>
      <c r="D21" s="14">
        <v>93094.56</v>
      </c>
      <c r="E21" s="14">
        <v>93094.56</v>
      </c>
      <c r="F21" s="14"/>
      <c r="G21" s="14"/>
    </row>
    <row r="22" ht="18.75" customHeight="1" spans="1:7">
      <c r="A22" s="26" t="s">
        <v>93</v>
      </c>
      <c r="B22" s="26" t="s">
        <v>94</v>
      </c>
      <c r="C22" s="14">
        <v>93094.56</v>
      </c>
      <c r="D22" s="14">
        <v>93094.56</v>
      </c>
      <c r="E22" s="14">
        <v>93094.56</v>
      </c>
      <c r="F22" s="14"/>
      <c r="G22" s="14"/>
    </row>
    <row r="23" ht="18.75" customHeight="1" spans="1:7">
      <c r="A23" s="26" t="s">
        <v>112</v>
      </c>
      <c r="B23" s="26"/>
      <c r="C23" s="25">
        <v>1383907</v>
      </c>
      <c r="D23" s="25">
        <v>1273907</v>
      </c>
      <c r="E23" s="25">
        <v>1175907</v>
      </c>
      <c r="F23" s="25">
        <v>98000</v>
      </c>
      <c r="G23" s="25">
        <v>110000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9916666666667" customWidth="1"/>
  </cols>
  <sheetData>
    <row r="1" ht="18.75" customHeight="1" spans="1:6">
      <c r="A1" s="1"/>
      <c r="B1" s="1"/>
      <c r="C1" s="1"/>
      <c r="D1" s="1"/>
      <c r="E1" s="1"/>
      <c r="F1" s="2" t="s">
        <v>113</v>
      </c>
    </row>
    <row r="2" ht="33" customHeight="1" spans="1:6">
      <c r="A2" s="3" t="s">
        <v>114</v>
      </c>
      <c r="B2" s="3"/>
      <c r="C2" s="3"/>
      <c r="D2" s="3"/>
      <c r="E2" s="3"/>
      <c r="F2" s="3"/>
    </row>
    <row r="3" ht="25.5" customHeight="1" spans="1:6">
      <c r="A3" s="4" t="str">
        <f>"单位名称："&amp;"大关县红十字会"</f>
        <v>单位名称：大关县红十字会</v>
      </c>
      <c r="B3" s="4"/>
      <c r="C3" s="4"/>
      <c r="D3" s="4"/>
      <c r="E3" s="1"/>
      <c r="F3" s="2" t="s">
        <v>2</v>
      </c>
    </row>
    <row r="4" ht="18.75" customHeight="1" spans="1:6">
      <c r="A4" s="27" t="s">
        <v>115</v>
      </c>
      <c r="B4" s="43" t="s">
        <v>116</v>
      </c>
      <c r="C4" s="6" t="s">
        <v>117</v>
      </c>
      <c r="D4" s="6"/>
      <c r="E4" s="6"/>
      <c r="F4" s="43" t="s">
        <v>118</v>
      </c>
    </row>
    <row r="5" ht="18.75" customHeight="1" spans="1:6">
      <c r="A5" s="27"/>
      <c r="B5" s="43"/>
      <c r="C5" s="31" t="s">
        <v>34</v>
      </c>
      <c r="D5" s="31" t="s">
        <v>119</v>
      </c>
      <c r="E5" s="31" t="s">
        <v>120</v>
      </c>
      <c r="F5" s="43"/>
    </row>
    <row r="6" ht="18.75" customHeight="1" spans="1:6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ht="19.5" customHeight="1" spans="1:6">
      <c r="A7" s="14">
        <v>1800</v>
      </c>
      <c r="B7" s="14"/>
      <c r="C7" s="14"/>
      <c r="D7" s="14"/>
      <c r="E7" s="14"/>
      <c r="F7" s="14">
        <v>1800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2"/>
  <sheetViews>
    <sheetView showZeros="0" workbookViewId="0">
      <selection activeCell="A1" sqref="A1"/>
    </sheetView>
  </sheetViews>
  <sheetFormatPr defaultColWidth="8.85" defaultRowHeight="15" customHeight="1"/>
  <cols>
    <col min="1" max="1" width="16.9833333333333" customWidth="1"/>
    <col min="2" max="2" width="17.275" customWidth="1"/>
    <col min="3" max="3" width="19.1333333333333" customWidth="1"/>
    <col min="5" max="5" width="15.275" customWidth="1"/>
    <col min="7" max="7" width="17.9833333333333" customWidth="1"/>
    <col min="8" max="9" width="16.275" customWidth="1"/>
    <col min="12" max="12" width="16.4166666666667" customWidth="1"/>
    <col min="17" max="23" width="13.1333333333333" customWidth="1"/>
  </cols>
  <sheetData>
    <row r="1" ht="18.75" customHeight="1" spans="1:23">
      <c r="A1" s="1" t="s">
        <v>21</v>
      </c>
      <c r="B1" s="1" t="s">
        <v>21</v>
      </c>
      <c r="C1" s="1" t="s">
        <v>21</v>
      </c>
      <c r="D1" s="1" t="s">
        <v>21</v>
      </c>
      <c r="E1" s="44" t="s">
        <v>21</v>
      </c>
      <c r="F1" s="1" t="s">
        <v>21</v>
      </c>
      <c r="G1" s="1" t="s">
        <v>21</v>
      </c>
      <c r="H1" s="1" t="s">
        <v>21</v>
      </c>
      <c r="I1" s="1" t="s">
        <v>21</v>
      </c>
      <c r="J1" s="1" t="s">
        <v>21</v>
      </c>
      <c r="K1" s="1" t="s">
        <v>21</v>
      </c>
      <c r="L1" s="1" t="s">
        <v>21</v>
      </c>
      <c r="M1" s="1" t="s">
        <v>21</v>
      </c>
      <c r="N1" s="1"/>
      <c r="O1" s="1"/>
      <c r="P1" s="1"/>
      <c r="Q1" s="1" t="s">
        <v>21</v>
      </c>
      <c r="R1" s="1" t="s">
        <v>21</v>
      </c>
      <c r="S1" s="1" t="s">
        <v>21</v>
      </c>
      <c r="T1" s="1" t="s">
        <v>21</v>
      </c>
      <c r="U1" s="1" t="s">
        <v>21</v>
      </c>
      <c r="V1" s="1" t="s">
        <v>21</v>
      </c>
      <c r="W1" s="2" t="s">
        <v>121</v>
      </c>
    </row>
    <row r="2" ht="26.25" customHeight="1" spans="1:23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8.75" customHeight="1" spans="1:23">
      <c r="A3" s="4" t="str">
        <f>"单位名称："&amp;"大关县红十字会"</f>
        <v>单位名称：大关县红十字会</v>
      </c>
      <c r="B3" s="4"/>
      <c r="C3" s="4"/>
      <c r="D3" s="4"/>
      <c r="E3" s="4"/>
      <c r="F3" s="4"/>
      <c r="G3" s="4"/>
      <c r="H3" s="4"/>
      <c r="I3" s="4"/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1" t="s">
        <v>21</v>
      </c>
      <c r="Q3" s="1" t="s">
        <v>21</v>
      </c>
      <c r="R3" s="1" t="s">
        <v>21</v>
      </c>
      <c r="S3" s="1" t="s">
        <v>21</v>
      </c>
      <c r="T3" s="1" t="s">
        <v>21</v>
      </c>
      <c r="U3" s="1" t="s">
        <v>21</v>
      </c>
      <c r="V3" s="2" t="s">
        <v>2</v>
      </c>
      <c r="W3" s="2" t="str">
        <f>"单位:"&amp;"元"</f>
        <v>单位:元</v>
      </c>
    </row>
    <row r="4" ht="18.75" customHeight="1" spans="1:23">
      <c r="A4" s="27" t="s">
        <v>123</v>
      </c>
      <c r="B4" s="27" t="s">
        <v>124</v>
      </c>
      <c r="C4" s="27" t="s">
        <v>125</v>
      </c>
      <c r="D4" s="27" t="s">
        <v>126</v>
      </c>
      <c r="E4" s="27" t="s">
        <v>127</v>
      </c>
      <c r="F4" s="27" t="s">
        <v>128</v>
      </c>
      <c r="G4" s="27" t="s">
        <v>129</v>
      </c>
      <c r="H4" s="6" t="s">
        <v>130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ht="18.75" customHeight="1" spans="1:23">
      <c r="A5" s="27"/>
      <c r="B5" s="27"/>
      <c r="C5" s="27"/>
      <c r="D5" s="27"/>
      <c r="E5" s="27"/>
      <c r="F5" s="27"/>
      <c r="G5" s="27"/>
      <c r="H5" s="37" t="s">
        <v>32</v>
      </c>
      <c r="I5" s="28" t="s">
        <v>35</v>
      </c>
      <c r="J5" s="28"/>
      <c r="K5" s="28"/>
      <c r="L5" s="28"/>
      <c r="M5" s="28"/>
      <c r="N5" s="6" t="s">
        <v>131</v>
      </c>
      <c r="O5" s="6"/>
      <c r="P5" s="6"/>
      <c r="Q5" s="29" t="s">
        <v>38</v>
      </c>
      <c r="R5" s="6" t="s">
        <v>55</v>
      </c>
      <c r="S5" s="6"/>
      <c r="T5" s="6"/>
      <c r="U5" s="6"/>
      <c r="V5" s="6"/>
      <c r="W5" s="6"/>
    </row>
    <row r="6" ht="18.75" customHeight="1" spans="1:23">
      <c r="A6" s="27"/>
      <c r="B6" s="27"/>
      <c r="C6" s="27"/>
      <c r="D6" s="27"/>
      <c r="E6" s="27"/>
      <c r="F6" s="27"/>
      <c r="G6" s="27"/>
      <c r="H6" s="37"/>
      <c r="I6" s="29" t="s">
        <v>132</v>
      </c>
      <c r="J6" s="29" t="s">
        <v>133</v>
      </c>
      <c r="K6" s="29" t="s">
        <v>134</v>
      </c>
      <c r="L6" s="29" t="s">
        <v>135</v>
      </c>
      <c r="M6" s="29" t="s">
        <v>136</v>
      </c>
      <c r="N6" s="29" t="s">
        <v>35</v>
      </c>
      <c r="O6" s="29" t="s">
        <v>36</v>
      </c>
      <c r="P6" s="29" t="s">
        <v>37</v>
      </c>
      <c r="Q6" s="29"/>
      <c r="R6" s="29" t="s">
        <v>34</v>
      </c>
      <c r="S6" s="29" t="s">
        <v>41</v>
      </c>
      <c r="T6" s="29" t="s">
        <v>42</v>
      </c>
      <c r="U6" s="29" t="s">
        <v>43</v>
      </c>
      <c r="V6" s="29" t="s">
        <v>44</v>
      </c>
      <c r="W6" s="29" t="s">
        <v>45</v>
      </c>
    </row>
    <row r="7" ht="18.75" customHeight="1" spans="1:23">
      <c r="A7" s="27"/>
      <c r="B7" s="27"/>
      <c r="C7" s="27"/>
      <c r="D7" s="27"/>
      <c r="E7" s="27"/>
      <c r="F7" s="27"/>
      <c r="G7" s="27"/>
      <c r="H7" s="37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21.75" customHeight="1" spans="1:23">
      <c r="A8" s="45" t="s">
        <v>137</v>
      </c>
      <c r="B8" s="46" t="s">
        <v>138</v>
      </c>
      <c r="C8" s="46" t="s">
        <v>139</v>
      </c>
      <c r="D8" s="46" t="s">
        <v>140</v>
      </c>
      <c r="E8" s="46" t="s">
        <v>141</v>
      </c>
      <c r="F8" s="46" t="s">
        <v>142</v>
      </c>
      <c r="G8" s="46" t="s">
        <v>143</v>
      </c>
      <c r="H8" s="46" t="s">
        <v>144</v>
      </c>
      <c r="I8" s="46" t="s">
        <v>145</v>
      </c>
      <c r="J8" s="46" t="s">
        <v>146</v>
      </c>
      <c r="K8" s="46" t="s">
        <v>147</v>
      </c>
      <c r="L8" s="46" t="s">
        <v>148</v>
      </c>
      <c r="M8" s="46" t="s">
        <v>149</v>
      </c>
      <c r="N8" s="46" t="s">
        <v>150</v>
      </c>
      <c r="O8" s="46" t="s">
        <v>151</v>
      </c>
      <c r="P8" s="46" t="s">
        <v>152</v>
      </c>
      <c r="Q8" s="46" t="s">
        <v>153</v>
      </c>
      <c r="R8" s="46" t="s">
        <v>154</v>
      </c>
      <c r="S8" s="46" t="s">
        <v>155</v>
      </c>
      <c r="T8" s="46" t="s">
        <v>156</v>
      </c>
      <c r="U8" s="46" t="s">
        <v>157</v>
      </c>
      <c r="V8" s="46" t="s">
        <v>158</v>
      </c>
      <c r="W8" s="46" t="s">
        <v>159</v>
      </c>
    </row>
    <row r="9" ht="21.75" customHeight="1" spans="1:23">
      <c r="A9" s="21" t="s">
        <v>47</v>
      </c>
      <c r="B9" s="21"/>
      <c r="C9" s="21"/>
      <c r="D9" s="21"/>
      <c r="E9" s="21"/>
      <c r="F9" s="21"/>
      <c r="G9" s="21"/>
      <c r="H9" s="14">
        <v>1273907</v>
      </c>
      <c r="I9" s="25">
        <v>1273907</v>
      </c>
      <c r="J9" s="14"/>
      <c r="K9" s="14"/>
      <c r="L9" s="25">
        <v>1273907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ht="21.75" customHeight="1" spans="1:23">
      <c r="A10" s="21"/>
      <c r="B10" s="21" t="s">
        <v>160</v>
      </c>
      <c r="C10" s="21" t="s">
        <v>161</v>
      </c>
      <c r="D10" s="21"/>
      <c r="E10" s="21"/>
      <c r="F10" s="21"/>
      <c r="G10" s="21"/>
      <c r="H10" s="25">
        <v>607788</v>
      </c>
      <c r="I10" s="25">
        <v>607788</v>
      </c>
      <c r="J10" s="14"/>
      <c r="K10" s="14"/>
      <c r="L10" s="25">
        <v>607788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21.75" customHeight="1" spans="1:23">
      <c r="A11" s="21"/>
      <c r="B11" s="21"/>
      <c r="C11" s="21"/>
      <c r="D11" s="21" t="s">
        <v>73</v>
      </c>
      <c r="E11" s="21" t="s">
        <v>74</v>
      </c>
      <c r="F11" s="21" t="s">
        <v>162</v>
      </c>
      <c r="G11" s="21" t="s">
        <v>163</v>
      </c>
      <c r="H11" s="25">
        <v>268656</v>
      </c>
      <c r="I11" s="25">
        <v>268656</v>
      </c>
      <c r="J11" s="14"/>
      <c r="K11" s="14"/>
      <c r="L11" s="25">
        <v>268656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ht="21.75" customHeight="1" spans="1:23">
      <c r="A12" s="17"/>
      <c r="B12" s="17"/>
      <c r="C12" s="17"/>
      <c r="D12" s="21" t="s">
        <v>73</v>
      </c>
      <c r="E12" s="21" t="s">
        <v>74</v>
      </c>
      <c r="F12" s="21" t="s">
        <v>164</v>
      </c>
      <c r="G12" s="21" t="s">
        <v>165</v>
      </c>
      <c r="H12" s="25">
        <v>339132</v>
      </c>
      <c r="I12" s="25">
        <v>339132</v>
      </c>
      <c r="J12" s="17"/>
      <c r="K12" s="17"/>
      <c r="L12" s="25">
        <v>339132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21.75" customHeight="1" spans="1:23">
      <c r="A13" s="17"/>
      <c r="B13" s="21" t="s">
        <v>166</v>
      </c>
      <c r="C13" s="21" t="s">
        <v>167</v>
      </c>
      <c r="D13" s="17"/>
      <c r="E13" s="17"/>
      <c r="F13" s="17"/>
      <c r="G13" s="17"/>
      <c r="H13" s="25">
        <v>33200</v>
      </c>
      <c r="I13" s="25">
        <v>33200</v>
      </c>
      <c r="J13" s="17"/>
      <c r="K13" s="17"/>
      <c r="L13" s="25">
        <v>33200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21.75" customHeight="1" spans="1:23">
      <c r="A14" s="17"/>
      <c r="B14" s="17"/>
      <c r="C14" s="17"/>
      <c r="D14" s="21" t="s">
        <v>73</v>
      </c>
      <c r="E14" s="21" t="s">
        <v>74</v>
      </c>
      <c r="F14" s="21" t="s">
        <v>168</v>
      </c>
      <c r="G14" s="21" t="s">
        <v>169</v>
      </c>
      <c r="H14" s="25">
        <v>13500</v>
      </c>
      <c r="I14" s="25">
        <v>13500</v>
      </c>
      <c r="J14" s="17"/>
      <c r="K14" s="17"/>
      <c r="L14" s="25">
        <v>13500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21.75" customHeight="1" spans="1:23">
      <c r="A15" s="17"/>
      <c r="B15" s="17"/>
      <c r="C15" s="17"/>
      <c r="D15" s="21" t="s">
        <v>73</v>
      </c>
      <c r="E15" s="21" t="s">
        <v>74</v>
      </c>
      <c r="F15" s="21" t="s">
        <v>170</v>
      </c>
      <c r="G15" s="21" t="s">
        <v>171</v>
      </c>
      <c r="H15" s="25">
        <v>9600</v>
      </c>
      <c r="I15" s="25">
        <v>9600</v>
      </c>
      <c r="J15" s="17"/>
      <c r="K15" s="17"/>
      <c r="L15" s="25">
        <v>9600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21.75" customHeight="1" spans="1:23">
      <c r="A16" s="17"/>
      <c r="B16" s="17"/>
      <c r="C16" s="17"/>
      <c r="D16" s="21" t="s">
        <v>73</v>
      </c>
      <c r="E16" s="21" t="s">
        <v>74</v>
      </c>
      <c r="F16" s="21" t="s">
        <v>172</v>
      </c>
      <c r="G16" s="21" t="s">
        <v>173</v>
      </c>
      <c r="H16" s="25">
        <v>2000</v>
      </c>
      <c r="I16" s="25">
        <v>2000</v>
      </c>
      <c r="J16" s="17"/>
      <c r="K16" s="17"/>
      <c r="L16" s="25">
        <v>2000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21.75" customHeight="1" spans="1:23">
      <c r="A17" s="17"/>
      <c r="B17" s="17"/>
      <c r="C17" s="17"/>
      <c r="D17" s="21" t="s">
        <v>73</v>
      </c>
      <c r="E17" s="21" t="s">
        <v>74</v>
      </c>
      <c r="F17" s="21" t="s">
        <v>174</v>
      </c>
      <c r="G17" s="21" t="s">
        <v>175</v>
      </c>
      <c r="H17" s="25">
        <v>8100</v>
      </c>
      <c r="I17" s="25">
        <v>8100</v>
      </c>
      <c r="J17" s="17"/>
      <c r="K17" s="17"/>
      <c r="L17" s="25">
        <v>8100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21.75" customHeight="1" spans="1:23">
      <c r="A18" s="17"/>
      <c r="B18" s="21" t="s">
        <v>176</v>
      </c>
      <c r="C18" s="21" t="s">
        <v>177</v>
      </c>
      <c r="D18" s="17"/>
      <c r="E18" s="17"/>
      <c r="F18" s="17"/>
      <c r="G18" s="17"/>
      <c r="H18" s="25">
        <v>63000</v>
      </c>
      <c r="I18" s="25">
        <v>63000</v>
      </c>
      <c r="J18" s="17"/>
      <c r="K18" s="17"/>
      <c r="L18" s="25">
        <v>63000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21.75" customHeight="1" spans="1:23">
      <c r="A19" s="17"/>
      <c r="B19" s="17"/>
      <c r="C19" s="17"/>
      <c r="D19" s="21" t="s">
        <v>73</v>
      </c>
      <c r="E19" s="21" t="s">
        <v>74</v>
      </c>
      <c r="F19" s="21" t="s">
        <v>178</v>
      </c>
      <c r="G19" s="21" t="s">
        <v>179</v>
      </c>
      <c r="H19" s="25">
        <v>63000</v>
      </c>
      <c r="I19" s="25">
        <v>63000</v>
      </c>
      <c r="J19" s="17"/>
      <c r="K19" s="17"/>
      <c r="L19" s="25">
        <v>63000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21.75" customHeight="1" spans="1:23">
      <c r="A20" s="17"/>
      <c r="B20" s="21" t="s">
        <v>180</v>
      </c>
      <c r="C20" s="21" t="s">
        <v>181</v>
      </c>
      <c r="D20" s="17"/>
      <c r="E20" s="17"/>
      <c r="F20" s="17"/>
      <c r="G20" s="17"/>
      <c r="H20" s="25">
        <v>76200</v>
      </c>
      <c r="I20" s="25">
        <v>76200</v>
      </c>
      <c r="J20" s="17"/>
      <c r="K20" s="17"/>
      <c r="L20" s="25">
        <v>76200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21.75" customHeight="1" spans="1:23">
      <c r="A21" s="17"/>
      <c r="B21" s="17"/>
      <c r="C21" s="17"/>
      <c r="D21" s="21" t="s">
        <v>73</v>
      </c>
      <c r="E21" s="21" t="s">
        <v>74</v>
      </c>
      <c r="F21" s="21" t="s">
        <v>164</v>
      </c>
      <c r="G21" s="21" t="s">
        <v>165</v>
      </c>
      <c r="H21" s="25">
        <v>76200</v>
      </c>
      <c r="I21" s="25">
        <v>76200</v>
      </c>
      <c r="J21" s="17"/>
      <c r="K21" s="17"/>
      <c r="L21" s="25">
        <v>76200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21.75" customHeight="1" spans="1:23">
      <c r="A22" s="17"/>
      <c r="B22" s="21" t="s">
        <v>182</v>
      </c>
      <c r="C22" s="21" t="s">
        <v>183</v>
      </c>
      <c r="D22" s="17"/>
      <c r="E22" s="17"/>
      <c r="F22" s="17"/>
      <c r="G22" s="17"/>
      <c r="H22" s="25">
        <v>1737</v>
      </c>
      <c r="I22" s="25">
        <v>1737</v>
      </c>
      <c r="J22" s="17"/>
      <c r="K22" s="17"/>
      <c r="L22" s="25">
        <v>1737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21.75" customHeight="1" spans="1:23">
      <c r="A23" s="17"/>
      <c r="B23" s="17"/>
      <c r="C23" s="17"/>
      <c r="D23" s="21" t="s">
        <v>79</v>
      </c>
      <c r="E23" s="21" t="s">
        <v>80</v>
      </c>
      <c r="F23" s="21" t="s">
        <v>184</v>
      </c>
      <c r="G23" s="21" t="s">
        <v>185</v>
      </c>
      <c r="H23" s="25">
        <v>1737</v>
      </c>
      <c r="I23" s="25">
        <v>1737</v>
      </c>
      <c r="J23" s="17"/>
      <c r="K23" s="17"/>
      <c r="L23" s="25">
        <v>1737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ht="21.75" customHeight="1" spans="1:23">
      <c r="A24" s="17"/>
      <c r="B24" s="21" t="s">
        <v>186</v>
      </c>
      <c r="C24" s="21" t="s">
        <v>187</v>
      </c>
      <c r="D24" s="17"/>
      <c r="E24" s="17"/>
      <c r="F24" s="17"/>
      <c r="G24" s="17"/>
      <c r="H24" s="25">
        <v>1551.58</v>
      </c>
      <c r="I24" s="25">
        <v>1551.58</v>
      </c>
      <c r="J24" s="17"/>
      <c r="K24" s="17"/>
      <c r="L24" s="25">
        <v>1551.58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ht="21.75" customHeight="1" spans="1:23">
      <c r="A25" s="17"/>
      <c r="B25" s="17"/>
      <c r="C25" s="17"/>
      <c r="D25" s="21" t="s">
        <v>81</v>
      </c>
      <c r="E25" s="21" t="s">
        <v>82</v>
      </c>
      <c r="F25" s="21" t="s">
        <v>188</v>
      </c>
      <c r="G25" s="21" t="s">
        <v>189</v>
      </c>
      <c r="H25" s="25">
        <v>1551.58</v>
      </c>
      <c r="I25" s="25">
        <v>1551.58</v>
      </c>
      <c r="J25" s="17"/>
      <c r="K25" s="17"/>
      <c r="L25" s="25">
        <v>1551.58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ht="21.75" customHeight="1" spans="1:23">
      <c r="A26" s="17"/>
      <c r="B26" s="21" t="s">
        <v>190</v>
      </c>
      <c r="C26" s="21" t="s">
        <v>191</v>
      </c>
      <c r="D26" s="17"/>
      <c r="E26" s="17"/>
      <c r="F26" s="17"/>
      <c r="G26" s="17"/>
      <c r="H26" s="25">
        <v>42668.34</v>
      </c>
      <c r="I26" s="25">
        <v>42668.34</v>
      </c>
      <c r="J26" s="17"/>
      <c r="K26" s="17"/>
      <c r="L26" s="25">
        <v>42668.34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ht="21.75" customHeight="1" spans="1:23">
      <c r="A27" s="17"/>
      <c r="B27" s="17"/>
      <c r="C27" s="17"/>
      <c r="D27" s="21" t="s">
        <v>79</v>
      </c>
      <c r="E27" s="21" t="s">
        <v>80</v>
      </c>
      <c r="F27" s="21" t="s">
        <v>184</v>
      </c>
      <c r="G27" s="21" t="s">
        <v>185</v>
      </c>
      <c r="H27" s="25">
        <v>42668.34</v>
      </c>
      <c r="I27" s="25">
        <v>42668.34</v>
      </c>
      <c r="J27" s="17"/>
      <c r="K27" s="17"/>
      <c r="L27" s="25">
        <v>42668.34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ht="21.75" customHeight="1" spans="1:23">
      <c r="A28" s="17"/>
      <c r="B28" s="21" t="s">
        <v>192</v>
      </c>
      <c r="C28" s="21" t="s">
        <v>193</v>
      </c>
      <c r="D28" s="17"/>
      <c r="E28" s="17"/>
      <c r="F28" s="17"/>
      <c r="G28" s="17"/>
      <c r="H28" s="25">
        <v>1800</v>
      </c>
      <c r="I28" s="25">
        <v>1800</v>
      </c>
      <c r="J28" s="17"/>
      <c r="K28" s="17"/>
      <c r="L28" s="25">
        <v>1800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ht="21.75" customHeight="1" spans="1:23">
      <c r="A29" s="17"/>
      <c r="B29" s="17"/>
      <c r="C29" s="17"/>
      <c r="D29" s="21" t="s">
        <v>73</v>
      </c>
      <c r="E29" s="21" t="s">
        <v>74</v>
      </c>
      <c r="F29" s="21" t="s">
        <v>194</v>
      </c>
      <c r="G29" s="21" t="s">
        <v>118</v>
      </c>
      <c r="H29" s="25">
        <v>1800</v>
      </c>
      <c r="I29" s="25">
        <v>1800</v>
      </c>
      <c r="J29" s="17"/>
      <c r="K29" s="17"/>
      <c r="L29" s="25">
        <v>1800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ht="21.75" customHeight="1" spans="1:23">
      <c r="A30" s="17"/>
      <c r="B30" s="21" t="s">
        <v>195</v>
      </c>
      <c r="C30" s="21" t="s">
        <v>196</v>
      </c>
      <c r="D30" s="17"/>
      <c r="E30" s="17"/>
      <c r="F30" s="17"/>
      <c r="G30" s="17"/>
      <c r="H30" s="25">
        <v>124126.08</v>
      </c>
      <c r="I30" s="25">
        <v>124126.08</v>
      </c>
      <c r="J30" s="17"/>
      <c r="K30" s="17"/>
      <c r="L30" s="25">
        <v>124126.08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ht="21.75" customHeight="1" spans="1:23">
      <c r="A31" s="17"/>
      <c r="B31" s="17"/>
      <c r="C31" s="17"/>
      <c r="D31" s="21" t="s">
        <v>67</v>
      </c>
      <c r="E31" s="21" t="s">
        <v>68</v>
      </c>
      <c r="F31" s="21" t="s">
        <v>197</v>
      </c>
      <c r="G31" s="21" t="s">
        <v>198</v>
      </c>
      <c r="H31" s="25">
        <v>124126.08</v>
      </c>
      <c r="I31" s="25">
        <v>124126.08</v>
      </c>
      <c r="J31" s="17"/>
      <c r="K31" s="17"/>
      <c r="L31" s="25">
        <v>124126.08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ht="21.75" customHeight="1" spans="1:23">
      <c r="A32" s="17"/>
      <c r="B32" s="21" t="s">
        <v>199</v>
      </c>
      <c r="C32" s="21" t="s">
        <v>200</v>
      </c>
      <c r="D32" s="17"/>
      <c r="E32" s="17"/>
      <c r="F32" s="17"/>
      <c r="G32" s="17"/>
      <c r="H32" s="25">
        <v>91800</v>
      </c>
      <c r="I32" s="25">
        <v>91800</v>
      </c>
      <c r="J32" s="17"/>
      <c r="K32" s="17"/>
      <c r="L32" s="25">
        <v>91800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ht="21.75" customHeight="1" spans="1:23">
      <c r="A33" s="17"/>
      <c r="B33" s="17"/>
      <c r="C33" s="17"/>
      <c r="D33" s="21" t="s">
        <v>73</v>
      </c>
      <c r="E33" s="21" t="s">
        <v>74</v>
      </c>
      <c r="F33" s="21" t="s">
        <v>201</v>
      </c>
      <c r="G33" s="21" t="s">
        <v>202</v>
      </c>
      <c r="H33" s="25">
        <v>91800</v>
      </c>
      <c r="I33" s="25">
        <v>91800</v>
      </c>
      <c r="J33" s="17"/>
      <c r="K33" s="17"/>
      <c r="L33" s="25">
        <v>91800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ht="21.75" customHeight="1" spans="1:23">
      <c r="A34" s="17"/>
      <c r="B34" s="21" t="s">
        <v>203</v>
      </c>
      <c r="C34" s="21" t="s">
        <v>94</v>
      </c>
      <c r="D34" s="17"/>
      <c r="E34" s="17"/>
      <c r="F34" s="17"/>
      <c r="G34" s="17"/>
      <c r="H34" s="25">
        <v>93094.56</v>
      </c>
      <c r="I34" s="25">
        <v>93094.56</v>
      </c>
      <c r="J34" s="17"/>
      <c r="K34" s="17"/>
      <c r="L34" s="25">
        <v>93094.56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ht="21.75" customHeight="1" spans="1:23">
      <c r="A35" s="17"/>
      <c r="B35" s="17"/>
      <c r="C35" s="17"/>
      <c r="D35" s="21" t="s">
        <v>93</v>
      </c>
      <c r="E35" s="21" t="s">
        <v>94</v>
      </c>
      <c r="F35" s="21" t="s">
        <v>204</v>
      </c>
      <c r="G35" s="21" t="s">
        <v>94</v>
      </c>
      <c r="H35" s="25">
        <v>93094.56</v>
      </c>
      <c r="I35" s="25">
        <v>93094.56</v>
      </c>
      <c r="J35" s="17"/>
      <c r="K35" s="17"/>
      <c r="L35" s="25">
        <v>93094.56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ht="21.75" customHeight="1" spans="1:23">
      <c r="A36" s="17"/>
      <c r="B36" s="21" t="s">
        <v>205</v>
      </c>
      <c r="C36" s="21" t="s">
        <v>206</v>
      </c>
      <c r="D36" s="17"/>
      <c r="E36" s="17"/>
      <c r="F36" s="17"/>
      <c r="G36" s="17"/>
      <c r="H36" s="25">
        <v>22388</v>
      </c>
      <c r="I36" s="25">
        <v>22388</v>
      </c>
      <c r="J36" s="17"/>
      <c r="K36" s="17"/>
      <c r="L36" s="25">
        <v>22388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ht="21.75" customHeight="1" spans="1:23">
      <c r="A37" s="17"/>
      <c r="B37" s="17"/>
      <c r="C37" s="17"/>
      <c r="D37" s="21" t="s">
        <v>73</v>
      </c>
      <c r="E37" s="21" t="s">
        <v>74</v>
      </c>
      <c r="F37" s="21" t="s">
        <v>201</v>
      </c>
      <c r="G37" s="21" t="s">
        <v>202</v>
      </c>
      <c r="H37" s="25">
        <v>22388</v>
      </c>
      <c r="I37" s="25">
        <v>22388</v>
      </c>
      <c r="J37" s="17"/>
      <c r="K37" s="17"/>
      <c r="L37" s="25">
        <v>22388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ht="21.75" customHeight="1" spans="1:23">
      <c r="A38" s="17"/>
      <c r="B38" s="21" t="s">
        <v>207</v>
      </c>
      <c r="C38" s="21" t="s">
        <v>208</v>
      </c>
      <c r="D38" s="17"/>
      <c r="E38" s="17"/>
      <c r="F38" s="17"/>
      <c r="G38" s="17"/>
      <c r="H38" s="25">
        <v>57048</v>
      </c>
      <c r="I38" s="25">
        <v>57048</v>
      </c>
      <c r="J38" s="17"/>
      <c r="K38" s="17"/>
      <c r="L38" s="25">
        <v>57048</v>
      </c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ht="21.75" customHeight="1" spans="1:23">
      <c r="A39" s="17"/>
      <c r="B39" s="17"/>
      <c r="C39" s="17"/>
      <c r="D39" s="21" t="s">
        <v>67</v>
      </c>
      <c r="E39" s="21" t="s">
        <v>68</v>
      </c>
      <c r="F39" s="21" t="s">
        <v>197</v>
      </c>
      <c r="G39" s="21" t="s">
        <v>198</v>
      </c>
      <c r="H39" s="25">
        <v>57048</v>
      </c>
      <c r="I39" s="25">
        <v>57048</v>
      </c>
      <c r="J39" s="17"/>
      <c r="K39" s="17"/>
      <c r="L39" s="25">
        <v>57048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ht="21.75" customHeight="1" spans="1:23">
      <c r="A40" s="17"/>
      <c r="B40" s="21" t="s">
        <v>209</v>
      </c>
      <c r="C40" s="21" t="s">
        <v>210</v>
      </c>
      <c r="D40" s="17"/>
      <c r="E40" s="17"/>
      <c r="F40" s="17"/>
      <c r="G40" s="17"/>
      <c r="H40" s="25">
        <v>57505.44</v>
      </c>
      <c r="I40" s="25">
        <v>57505.44</v>
      </c>
      <c r="J40" s="17"/>
      <c r="K40" s="17"/>
      <c r="L40" s="25">
        <v>57505.44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ht="21.75" customHeight="1" spans="1:23">
      <c r="A41" s="17"/>
      <c r="B41" s="17"/>
      <c r="C41" s="17"/>
      <c r="D41" s="21" t="s">
        <v>69</v>
      </c>
      <c r="E41" s="21" t="s">
        <v>70</v>
      </c>
      <c r="F41" s="21" t="s">
        <v>211</v>
      </c>
      <c r="G41" s="21" t="s">
        <v>212</v>
      </c>
      <c r="H41" s="25">
        <v>57505.44</v>
      </c>
      <c r="I41" s="25">
        <v>57505.44</v>
      </c>
      <c r="J41" s="17"/>
      <c r="K41" s="17"/>
      <c r="L41" s="25">
        <v>57505.44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ht="21.75" customHeight="1" spans="1:23">
      <c r="A42" s="21" t="s">
        <v>213</v>
      </c>
      <c r="B42" s="21"/>
      <c r="C42" s="21"/>
      <c r="D42" s="21"/>
      <c r="E42" s="21"/>
      <c r="F42" s="21"/>
      <c r="G42" s="21"/>
      <c r="H42" s="25">
        <v>1273907</v>
      </c>
      <c r="I42" s="25">
        <v>1273907</v>
      </c>
      <c r="J42" s="14"/>
      <c r="K42" s="14"/>
      <c r="L42" s="25">
        <v>1273907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</sheetData>
  <mergeCells count="31">
    <mergeCell ref="A2:W2"/>
    <mergeCell ref="A3:I3"/>
    <mergeCell ref="V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workbookViewId="0">
      <selection activeCell="A1" sqref="A1"/>
    </sheetView>
  </sheetViews>
  <sheetFormatPr defaultColWidth="8.85" defaultRowHeight="15" customHeight="1"/>
  <cols>
    <col min="1" max="1" width="16.9833333333333" customWidth="1"/>
    <col min="2" max="2" width="25.5666666666667" customWidth="1"/>
    <col min="3" max="3" width="23.5666666666667" customWidth="1"/>
    <col min="4" max="4" width="23.1333333333333" customWidth="1"/>
    <col min="5" max="5" width="11.425" customWidth="1"/>
    <col min="6" max="6" width="20.275" customWidth="1"/>
    <col min="7" max="7" width="11.425" customWidth="1"/>
    <col min="8" max="8" width="19.5666666666667" customWidth="1"/>
    <col min="9" max="13" width="16.275" customWidth="1"/>
    <col min="14" max="16" width="11.425" customWidth="1"/>
    <col min="17" max="23" width="14.4166666666667" customWidth="1"/>
  </cols>
  <sheetData>
    <row r="1" ht="18.75" customHeight="1" spans="1:23">
      <c r="A1" s="1" t="s">
        <v>21</v>
      </c>
      <c r="B1" s="1" t="s">
        <v>21</v>
      </c>
      <c r="C1" s="1" t="s">
        <v>21</v>
      </c>
      <c r="D1" s="1" t="s">
        <v>21</v>
      </c>
      <c r="E1" s="1" t="s">
        <v>21</v>
      </c>
      <c r="F1" s="1" t="s">
        <v>21</v>
      </c>
      <c r="G1" s="1" t="s">
        <v>21</v>
      </c>
      <c r="H1" s="1" t="s">
        <v>21</v>
      </c>
      <c r="I1" s="1" t="s">
        <v>21</v>
      </c>
      <c r="J1" s="1" t="s">
        <v>21</v>
      </c>
      <c r="K1" s="1" t="s">
        <v>21</v>
      </c>
      <c r="L1" s="1" t="s">
        <v>21</v>
      </c>
      <c r="M1" s="1" t="s">
        <v>21</v>
      </c>
      <c r="N1" s="1" t="s">
        <v>21</v>
      </c>
      <c r="O1" s="1" t="s">
        <v>21</v>
      </c>
      <c r="P1" s="1" t="s">
        <v>21</v>
      </c>
      <c r="Q1" s="1" t="s">
        <v>21</v>
      </c>
      <c r="R1" s="1" t="s">
        <v>21</v>
      </c>
      <c r="S1" s="1" t="s">
        <v>21</v>
      </c>
      <c r="T1" s="1" t="s">
        <v>21</v>
      </c>
      <c r="U1" s="1" t="s">
        <v>21</v>
      </c>
      <c r="V1" s="1" t="s">
        <v>21</v>
      </c>
      <c r="W1" s="2" t="s">
        <v>214</v>
      </c>
    </row>
    <row r="2" ht="40.5" customHeight="1" spans="1:23">
      <c r="A2" s="40" t="s">
        <v>215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ht="18.75" customHeight="1" spans="1:23">
      <c r="A3" s="4" t="str">
        <f>"单位名称："&amp;"大关县红十字会"</f>
        <v>单位名称：大关县红十字会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 t="s">
        <v>21</v>
      </c>
      <c r="U3" s="1" t="s">
        <v>21</v>
      </c>
      <c r="V3" s="2" t="s">
        <v>2</v>
      </c>
      <c r="W3" s="2" t="s">
        <v>216</v>
      </c>
    </row>
    <row r="4" ht="26.25" customHeight="1" spans="1:23">
      <c r="A4" s="27" t="s">
        <v>217</v>
      </c>
      <c r="B4" s="27" t="s">
        <v>124</v>
      </c>
      <c r="C4" s="27" t="s">
        <v>125</v>
      </c>
      <c r="D4" s="27" t="s">
        <v>218</v>
      </c>
      <c r="E4" s="27" t="s">
        <v>126</v>
      </c>
      <c r="F4" s="27" t="s">
        <v>127</v>
      </c>
      <c r="G4" s="27" t="s">
        <v>128</v>
      </c>
      <c r="H4" s="27" t="s">
        <v>129</v>
      </c>
      <c r="I4" s="43" t="s">
        <v>32</v>
      </c>
      <c r="J4" s="6" t="s">
        <v>219</v>
      </c>
      <c r="K4" s="6"/>
      <c r="L4" s="6"/>
      <c r="M4" s="6"/>
      <c r="N4" s="6" t="s">
        <v>131</v>
      </c>
      <c r="O4" s="6"/>
      <c r="P4" s="6"/>
      <c r="Q4" s="27" t="s">
        <v>38</v>
      </c>
      <c r="R4" s="6" t="s">
        <v>55</v>
      </c>
      <c r="S4" s="6"/>
      <c r="T4" s="6"/>
      <c r="U4" s="6"/>
      <c r="V4" s="6"/>
      <c r="W4" s="6"/>
    </row>
    <row r="5" ht="23.25" customHeight="1" spans="1:23">
      <c r="A5" s="27"/>
      <c r="B5" s="27"/>
      <c r="C5" s="27"/>
      <c r="D5" s="27"/>
      <c r="E5" s="27"/>
      <c r="F5" s="27"/>
      <c r="G5" s="27"/>
      <c r="H5" s="27"/>
      <c r="I5" s="43"/>
      <c r="J5" s="28" t="s">
        <v>35</v>
      </c>
      <c r="K5" s="28"/>
      <c r="L5" s="29" t="s">
        <v>36</v>
      </c>
      <c r="M5" s="29" t="s">
        <v>37</v>
      </c>
      <c r="N5" s="29" t="s">
        <v>35</v>
      </c>
      <c r="O5" s="29" t="s">
        <v>36</v>
      </c>
      <c r="P5" s="29" t="s">
        <v>37</v>
      </c>
      <c r="Q5" s="27"/>
      <c r="R5" s="29" t="s">
        <v>34</v>
      </c>
      <c r="S5" s="29" t="s">
        <v>41</v>
      </c>
      <c r="T5" s="29" t="s">
        <v>42</v>
      </c>
      <c r="U5" s="29" t="s">
        <v>43</v>
      </c>
      <c r="V5" s="29" t="s">
        <v>44</v>
      </c>
      <c r="W5" s="29" t="s">
        <v>45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43"/>
      <c r="J6" s="30" t="s">
        <v>34</v>
      </c>
      <c r="K6" s="30" t="s">
        <v>220</v>
      </c>
      <c r="L6" s="29"/>
      <c r="M6" s="29"/>
      <c r="N6" s="29"/>
      <c r="O6" s="29"/>
      <c r="P6" s="29"/>
      <c r="Q6" s="27"/>
      <c r="R6" s="29"/>
      <c r="S6" s="29"/>
      <c r="T6" s="29"/>
      <c r="U6" s="29"/>
      <c r="V6" s="29"/>
      <c r="W6" s="29"/>
    </row>
    <row r="7" ht="18.75" customHeight="1" spans="1:23">
      <c r="A7" s="41" t="s">
        <v>137</v>
      </c>
      <c r="B7" s="42" t="s">
        <v>138</v>
      </c>
      <c r="C7" s="42" t="s">
        <v>139</v>
      </c>
      <c r="D7" s="42" t="s">
        <v>140</v>
      </c>
      <c r="E7" s="42" t="s">
        <v>141</v>
      </c>
      <c r="F7" s="42" t="s">
        <v>142</v>
      </c>
      <c r="G7" s="42" t="s">
        <v>143</v>
      </c>
      <c r="H7" s="42" t="s">
        <v>144</v>
      </c>
      <c r="I7" s="42" t="s">
        <v>145</v>
      </c>
      <c r="J7" s="42" t="s">
        <v>146</v>
      </c>
      <c r="K7" s="42" t="s">
        <v>147</v>
      </c>
      <c r="L7" s="42" t="s">
        <v>148</v>
      </c>
      <c r="M7" s="42" t="s">
        <v>149</v>
      </c>
      <c r="N7" s="42" t="s">
        <v>150</v>
      </c>
      <c r="O7" s="42" t="s">
        <v>151</v>
      </c>
      <c r="P7" s="42" t="s">
        <v>152</v>
      </c>
      <c r="Q7" s="42" t="s">
        <v>153</v>
      </c>
      <c r="R7" s="42" t="s">
        <v>154</v>
      </c>
      <c r="S7" s="42" t="s">
        <v>155</v>
      </c>
      <c r="T7" s="42" t="s">
        <v>156</v>
      </c>
      <c r="U7" s="42" t="s">
        <v>157</v>
      </c>
      <c r="V7" s="42" t="s">
        <v>158</v>
      </c>
      <c r="W7" s="42" t="s">
        <v>159</v>
      </c>
    </row>
    <row r="8" ht="21" customHeight="1" spans="1:23">
      <c r="A8" s="26" t="s">
        <v>221</v>
      </c>
      <c r="B8" s="26"/>
      <c r="C8" s="26"/>
      <c r="D8" s="26"/>
      <c r="E8" s="26"/>
      <c r="F8" s="26"/>
      <c r="G8" s="26"/>
      <c r="H8" s="26"/>
      <c r="I8" s="14">
        <v>110000</v>
      </c>
      <c r="J8" s="25">
        <v>110000</v>
      </c>
      <c r="K8" s="25">
        <v>110000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21" customHeight="1" spans="1:23">
      <c r="A9" s="26"/>
      <c r="B9" s="26" t="s">
        <v>222</v>
      </c>
      <c r="C9" s="26" t="s">
        <v>223</v>
      </c>
      <c r="D9" s="26" t="s">
        <v>47</v>
      </c>
      <c r="E9" s="26"/>
      <c r="F9" s="26"/>
      <c r="G9" s="26"/>
      <c r="H9" s="26"/>
      <c r="I9" s="25">
        <v>60000</v>
      </c>
      <c r="J9" s="25">
        <v>60000</v>
      </c>
      <c r="K9" s="25">
        <v>60000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ht="21" customHeight="1" spans="1:23">
      <c r="A10" s="26"/>
      <c r="B10" s="26"/>
      <c r="C10" s="26"/>
      <c r="D10" s="26"/>
      <c r="E10" s="23" t="s">
        <v>73</v>
      </c>
      <c r="F10" s="26" t="s">
        <v>74</v>
      </c>
      <c r="G10" s="26"/>
      <c r="H10" s="26"/>
      <c r="I10" s="25">
        <v>60000</v>
      </c>
      <c r="J10" s="25">
        <v>60000</v>
      </c>
      <c r="K10" s="25">
        <v>60000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21" customHeight="1" spans="1:23">
      <c r="A11" s="26"/>
      <c r="B11" s="26"/>
      <c r="C11" s="26"/>
      <c r="D11" s="26"/>
      <c r="E11" s="26"/>
      <c r="F11" s="26"/>
      <c r="G11" s="23" t="s">
        <v>168</v>
      </c>
      <c r="H11" s="26" t="s">
        <v>169</v>
      </c>
      <c r="I11" s="25">
        <v>60000</v>
      </c>
      <c r="J11" s="25">
        <v>60000</v>
      </c>
      <c r="K11" s="25">
        <v>60000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ht="21" customHeight="1" spans="1:23">
      <c r="A12" s="17"/>
      <c r="B12" s="26" t="s">
        <v>224</v>
      </c>
      <c r="C12" s="26" t="s">
        <v>225</v>
      </c>
      <c r="D12" s="26" t="s">
        <v>47</v>
      </c>
      <c r="E12" s="17"/>
      <c r="F12" s="17"/>
      <c r="G12" s="17"/>
      <c r="H12" s="17"/>
      <c r="I12" s="25">
        <v>50000</v>
      </c>
      <c r="J12" s="25">
        <v>50000</v>
      </c>
      <c r="K12" s="25">
        <v>50000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21" customHeight="1" spans="1:23">
      <c r="A13" s="17"/>
      <c r="B13" s="17"/>
      <c r="C13" s="17"/>
      <c r="D13" s="17"/>
      <c r="E13" s="23" t="s">
        <v>87</v>
      </c>
      <c r="F13" s="26" t="s">
        <v>88</v>
      </c>
      <c r="G13" s="17"/>
      <c r="H13" s="17"/>
      <c r="I13" s="25">
        <v>50000</v>
      </c>
      <c r="J13" s="25">
        <v>50000</v>
      </c>
      <c r="K13" s="25">
        <v>50000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21" customHeight="1" spans="1:23">
      <c r="A14" s="17"/>
      <c r="B14" s="17"/>
      <c r="C14" s="17"/>
      <c r="D14" s="17"/>
      <c r="E14" s="17"/>
      <c r="F14" s="17"/>
      <c r="G14" s="23" t="s">
        <v>168</v>
      </c>
      <c r="H14" s="26" t="s">
        <v>169</v>
      </c>
      <c r="I14" s="25">
        <v>50000</v>
      </c>
      <c r="J14" s="25">
        <v>50000</v>
      </c>
      <c r="K14" s="25">
        <v>50000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21" customHeight="1" spans="1:23">
      <c r="A15" s="21" t="s">
        <v>226</v>
      </c>
      <c r="B15" s="21"/>
      <c r="C15" s="21"/>
      <c r="D15" s="21"/>
      <c r="E15" s="21"/>
      <c r="F15" s="21"/>
      <c r="G15" s="21"/>
      <c r="H15" s="21"/>
      <c r="I15" s="25">
        <v>110000</v>
      </c>
      <c r="J15" s="25">
        <v>110000</v>
      </c>
      <c r="K15" s="25">
        <v>110000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</sheetData>
  <mergeCells count="29">
    <mergeCell ref="A2:W2"/>
    <mergeCell ref="A3:S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5"/>
  <sheetViews>
    <sheetView showZeros="0" workbookViewId="0">
      <selection activeCell="A1" sqref="A1"/>
    </sheetView>
  </sheetViews>
  <sheetFormatPr defaultColWidth="8.85" defaultRowHeight="15" customHeight="1"/>
  <cols>
    <col min="1" max="1" width="26.5666666666667" customWidth="1"/>
    <col min="2" max="2" width="22.5666666666667" customWidth="1"/>
    <col min="3" max="10" width="15.5666666666667" customWidth="1"/>
  </cols>
  <sheetData>
    <row r="1" ht="29.25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227</v>
      </c>
    </row>
    <row r="2" ht="29.25" customHeight="1" spans="1:10">
      <c r="A2" s="3" t="s">
        <v>228</v>
      </c>
      <c r="B2" s="3"/>
      <c r="C2" s="3"/>
      <c r="D2" s="3"/>
      <c r="E2" s="3"/>
      <c r="F2" s="3"/>
      <c r="G2" s="3"/>
      <c r="H2" s="3"/>
      <c r="I2" s="3"/>
      <c r="J2" s="3"/>
    </row>
    <row r="3" ht="21.75" customHeight="1" spans="1:10">
      <c r="A3" s="4" t="str">
        <f>"单位名称："&amp;"大关县红十字会"</f>
        <v>单位名称：大关县红十字会</v>
      </c>
      <c r="B3" s="4"/>
      <c r="C3" s="4"/>
      <c r="D3" s="4"/>
      <c r="E3" s="4"/>
      <c r="F3" s="4"/>
      <c r="G3" s="4"/>
      <c r="H3" s="4"/>
      <c r="I3" s="1"/>
      <c r="J3" s="1"/>
    </row>
    <row r="4" ht="26.25" customHeight="1" spans="1:10">
      <c r="A4" s="27" t="s">
        <v>229</v>
      </c>
      <c r="B4" s="28" t="s">
        <v>230</v>
      </c>
      <c r="C4" s="28" t="s">
        <v>231</v>
      </c>
      <c r="D4" s="28" t="s">
        <v>232</v>
      </c>
      <c r="E4" s="28" t="s">
        <v>233</v>
      </c>
      <c r="F4" s="6" t="s">
        <v>234</v>
      </c>
      <c r="G4" s="28" t="s">
        <v>235</v>
      </c>
      <c r="H4" s="6" t="s">
        <v>236</v>
      </c>
      <c r="I4" s="6" t="s">
        <v>237</v>
      </c>
      <c r="J4" s="28" t="s">
        <v>238</v>
      </c>
    </row>
    <row r="5" ht="21.75" customHeight="1" spans="1:10">
      <c r="A5" s="29" t="s">
        <v>137</v>
      </c>
      <c r="B5" s="30" t="s">
        <v>138</v>
      </c>
      <c r="C5" s="30" t="s">
        <v>139</v>
      </c>
      <c r="D5" s="30" t="s">
        <v>140</v>
      </c>
      <c r="E5" s="30" t="s">
        <v>141</v>
      </c>
      <c r="F5" s="31" t="s">
        <v>142</v>
      </c>
      <c r="G5" s="30" t="s">
        <v>143</v>
      </c>
      <c r="H5" s="31" t="s">
        <v>144</v>
      </c>
      <c r="I5" s="31" t="s">
        <v>145</v>
      </c>
      <c r="J5" s="30" t="s">
        <v>146</v>
      </c>
    </row>
    <row r="6" ht="27" customHeight="1" spans="1:10">
      <c r="A6" s="35" t="s">
        <v>47</v>
      </c>
      <c r="B6" s="21"/>
      <c r="C6" s="21"/>
      <c r="D6" s="21"/>
      <c r="E6" s="21"/>
      <c r="F6" s="21"/>
      <c r="G6" s="21"/>
      <c r="H6" s="21"/>
      <c r="I6" s="21"/>
      <c r="J6" s="21"/>
    </row>
    <row r="7" ht="21" customHeight="1" spans="1:10">
      <c r="A7" s="38" t="s">
        <v>47</v>
      </c>
      <c r="B7" s="21"/>
      <c r="C7" s="21"/>
      <c r="D7" s="21"/>
      <c r="E7" s="21"/>
      <c r="F7" s="21"/>
      <c r="G7" s="21"/>
      <c r="H7" s="21"/>
      <c r="I7" s="21"/>
      <c r="J7" s="21"/>
    </row>
    <row r="8" ht="21" customHeight="1" spans="1:10">
      <c r="A8" s="39" t="s">
        <v>225</v>
      </c>
      <c r="B8" s="21" t="s">
        <v>239</v>
      </c>
      <c r="C8" s="21" t="s">
        <v>240</v>
      </c>
      <c r="D8" s="21" t="s">
        <v>241</v>
      </c>
      <c r="E8" s="21" t="s">
        <v>242</v>
      </c>
      <c r="F8" s="21" t="s">
        <v>243</v>
      </c>
      <c r="G8" s="21" t="s">
        <v>244</v>
      </c>
      <c r="H8" s="21" t="s">
        <v>245</v>
      </c>
      <c r="I8" s="21" t="s">
        <v>246</v>
      </c>
      <c r="J8" s="21" t="s">
        <v>247</v>
      </c>
    </row>
    <row r="9" ht="21" customHeight="1" spans="1:10">
      <c r="A9" s="39" t="s">
        <v>225</v>
      </c>
      <c r="B9" s="21" t="s">
        <v>239</v>
      </c>
      <c r="C9" s="21" t="s">
        <v>240</v>
      </c>
      <c r="D9" s="21" t="s">
        <v>241</v>
      </c>
      <c r="E9" s="21" t="s">
        <v>248</v>
      </c>
      <c r="F9" s="21" t="s">
        <v>243</v>
      </c>
      <c r="G9" s="21" t="s">
        <v>244</v>
      </c>
      <c r="H9" s="21" t="s">
        <v>249</v>
      </c>
      <c r="I9" s="21" t="s">
        <v>246</v>
      </c>
      <c r="J9" s="21" t="s">
        <v>250</v>
      </c>
    </row>
    <row r="10" ht="21" customHeight="1" spans="1:10">
      <c r="A10" s="39" t="s">
        <v>225</v>
      </c>
      <c r="B10" s="21" t="s">
        <v>239</v>
      </c>
      <c r="C10" s="21" t="s">
        <v>240</v>
      </c>
      <c r="D10" s="21" t="s">
        <v>251</v>
      </c>
      <c r="E10" s="21" t="s">
        <v>252</v>
      </c>
      <c r="F10" s="21" t="s">
        <v>243</v>
      </c>
      <c r="G10" s="21" t="s">
        <v>253</v>
      </c>
      <c r="H10" s="21" t="s">
        <v>254</v>
      </c>
      <c r="I10" s="21" t="s">
        <v>246</v>
      </c>
      <c r="J10" s="21" t="s">
        <v>255</v>
      </c>
    </row>
    <row r="11" ht="21" customHeight="1" spans="1:10">
      <c r="A11" s="39" t="s">
        <v>225</v>
      </c>
      <c r="B11" s="21" t="s">
        <v>239</v>
      </c>
      <c r="C11" s="21" t="s">
        <v>240</v>
      </c>
      <c r="D11" s="21" t="s">
        <v>256</v>
      </c>
      <c r="E11" s="21" t="s">
        <v>257</v>
      </c>
      <c r="F11" s="21" t="s">
        <v>258</v>
      </c>
      <c r="G11" s="21" t="s">
        <v>253</v>
      </c>
      <c r="H11" s="21" t="s">
        <v>254</v>
      </c>
      <c r="I11" s="21" t="s">
        <v>246</v>
      </c>
      <c r="J11" s="21" t="s">
        <v>259</v>
      </c>
    </row>
    <row r="12" ht="21" customHeight="1" spans="1:10">
      <c r="A12" s="39" t="s">
        <v>225</v>
      </c>
      <c r="B12" s="21" t="s">
        <v>239</v>
      </c>
      <c r="C12" s="21" t="s">
        <v>240</v>
      </c>
      <c r="D12" s="21" t="s">
        <v>260</v>
      </c>
      <c r="E12" s="21" t="s">
        <v>261</v>
      </c>
      <c r="F12" s="21" t="s">
        <v>262</v>
      </c>
      <c r="G12" s="21" t="s">
        <v>141</v>
      </c>
      <c r="H12" s="21" t="s">
        <v>263</v>
      </c>
      <c r="I12" s="21" t="s">
        <v>246</v>
      </c>
      <c r="J12" s="21" t="s">
        <v>264</v>
      </c>
    </row>
    <row r="13" ht="21" customHeight="1" spans="1:10">
      <c r="A13" s="39" t="s">
        <v>225</v>
      </c>
      <c r="B13" s="21" t="s">
        <v>239</v>
      </c>
      <c r="C13" s="21" t="s">
        <v>265</v>
      </c>
      <c r="D13" s="21" t="s">
        <v>266</v>
      </c>
      <c r="E13" s="21" t="s">
        <v>267</v>
      </c>
      <c r="F13" s="21" t="s">
        <v>258</v>
      </c>
      <c r="G13" s="21" t="s">
        <v>268</v>
      </c>
      <c r="H13" s="21" t="s">
        <v>254</v>
      </c>
      <c r="I13" s="21" t="s">
        <v>246</v>
      </c>
      <c r="J13" s="21" t="s">
        <v>269</v>
      </c>
    </row>
    <row r="14" ht="21" customHeight="1" spans="1:10">
      <c r="A14" s="39" t="s">
        <v>225</v>
      </c>
      <c r="B14" s="21" t="s">
        <v>239</v>
      </c>
      <c r="C14" s="21" t="s">
        <v>265</v>
      </c>
      <c r="D14" s="21" t="s">
        <v>270</v>
      </c>
      <c r="E14" s="21" t="s">
        <v>271</v>
      </c>
      <c r="F14" s="21" t="s">
        <v>243</v>
      </c>
      <c r="G14" s="21" t="s">
        <v>272</v>
      </c>
      <c r="H14" s="21" t="s">
        <v>273</v>
      </c>
      <c r="I14" s="21" t="s">
        <v>274</v>
      </c>
      <c r="J14" s="21" t="s">
        <v>275</v>
      </c>
    </row>
    <row r="15" ht="21" customHeight="1" spans="1:10">
      <c r="A15" s="39" t="s">
        <v>225</v>
      </c>
      <c r="B15" s="21" t="s">
        <v>239</v>
      </c>
      <c r="C15" s="21" t="s">
        <v>276</v>
      </c>
      <c r="D15" s="21" t="s">
        <v>277</v>
      </c>
      <c r="E15" s="21" t="s">
        <v>278</v>
      </c>
      <c r="F15" s="21" t="s">
        <v>258</v>
      </c>
      <c r="G15" s="21" t="s">
        <v>279</v>
      </c>
      <c r="H15" s="21" t="s">
        <v>254</v>
      </c>
      <c r="I15" s="21" t="s">
        <v>246</v>
      </c>
      <c r="J15" s="21" t="s">
        <v>278</v>
      </c>
    </row>
    <row r="16" ht="21" customHeight="1" spans="1:10">
      <c r="A16" s="39" t="s">
        <v>223</v>
      </c>
      <c r="B16" s="21" t="s">
        <v>280</v>
      </c>
      <c r="C16" s="21" t="s">
        <v>240</v>
      </c>
      <c r="D16" s="21" t="s">
        <v>241</v>
      </c>
      <c r="E16" s="21" t="s">
        <v>281</v>
      </c>
      <c r="F16" s="21" t="s">
        <v>258</v>
      </c>
      <c r="G16" s="21" t="s">
        <v>282</v>
      </c>
      <c r="H16" s="21" t="s">
        <v>249</v>
      </c>
      <c r="I16" s="21" t="s">
        <v>246</v>
      </c>
      <c r="J16" s="21" t="s">
        <v>283</v>
      </c>
    </row>
    <row r="17" ht="21" customHeight="1" spans="1:10">
      <c r="A17" s="39" t="s">
        <v>223</v>
      </c>
      <c r="B17" s="21" t="s">
        <v>280</v>
      </c>
      <c r="C17" s="21" t="s">
        <v>240</v>
      </c>
      <c r="D17" s="21" t="s">
        <v>241</v>
      </c>
      <c r="E17" s="21" t="s">
        <v>284</v>
      </c>
      <c r="F17" s="21" t="s">
        <v>258</v>
      </c>
      <c r="G17" s="21" t="s">
        <v>285</v>
      </c>
      <c r="H17" s="21" t="s">
        <v>286</v>
      </c>
      <c r="I17" s="21" t="s">
        <v>246</v>
      </c>
      <c r="J17" s="21" t="s">
        <v>287</v>
      </c>
    </row>
    <row r="18" ht="21" customHeight="1" spans="1:10">
      <c r="A18" s="39" t="s">
        <v>223</v>
      </c>
      <c r="B18" s="21" t="s">
        <v>280</v>
      </c>
      <c r="C18" s="21" t="s">
        <v>240</v>
      </c>
      <c r="D18" s="21" t="s">
        <v>241</v>
      </c>
      <c r="E18" s="21" t="s">
        <v>288</v>
      </c>
      <c r="F18" s="21" t="s">
        <v>258</v>
      </c>
      <c r="G18" s="21" t="s">
        <v>289</v>
      </c>
      <c r="H18" s="21" t="s">
        <v>290</v>
      </c>
      <c r="I18" s="21" t="s">
        <v>246</v>
      </c>
      <c r="J18" s="21" t="s">
        <v>291</v>
      </c>
    </row>
    <row r="19" ht="21" customHeight="1" spans="1:10">
      <c r="A19" s="39" t="s">
        <v>223</v>
      </c>
      <c r="B19" s="21" t="s">
        <v>280</v>
      </c>
      <c r="C19" s="21" t="s">
        <v>240</v>
      </c>
      <c r="D19" s="21" t="s">
        <v>251</v>
      </c>
      <c r="E19" s="21" t="s">
        <v>292</v>
      </c>
      <c r="F19" s="21" t="s">
        <v>258</v>
      </c>
      <c r="G19" s="21" t="s">
        <v>253</v>
      </c>
      <c r="H19" s="21" t="s">
        <v>254</v>
      </c>
      <c r="I19" s="21" t="s">
        <v>246</v>
      </c>
      <c r="J19" s="21" t="s">
        <v>293</v>
      </c>
    </row>
    <row r="20" ht="21" customHeight="1" spans="1:10">
      <c r="A20" s="39" t="s">
        <v>223</v>
      </c>
      <c r="B20" s="21" t="s">
        <v>280</v>
      </c>
      <c r="C20" s="21" t="s">
        <v>240</v>
      </c>
      <c r="D20" s="21" t="s">
        <v>256</v>
      </c>
      <c r="E20" s="21" t="s">
        <v>294</v>
      </c>
      <c r="F20" s="21" t="s">
        <v>262</v>
      </c>
      <c r="G20" s="21" t="s">
        <v>295</v>
      </c>
      <c r="H20" s="21" t="s">
        <v>296</v>
      </c>
      <c r="I20" s="21" t="s">
        <v>246</v>
      </c>
      <c r="J20" s="21" t="s">
        <v>297</v>
      </c>
    </row>
    <row r="21" ht="21" customHeight="1" spans="1:10">
      <c r="A21" s="39" t="s">
        <v>223</v>
      </c>
      <c r="B21" s="21" t="s">
        <v>280</v>
      </c>
      <c r="C21" s="21" t="s">
        <v>240</v>
      </c>
      <c r="D21" s="21" t="s">
        <v>260</v>
      </c>
      <c r="E21" s="21" t="s">
        <v>261</v>
      </c>
      <c r="F21" s="21" t="s">
        <v>262</v>
      </c>
      <c r="G21" s="21" t="s">
        <v>142</v>
      </c>
      <c r="H21" s="21" t="s">
        <v>263</v>
      </c>
      <c r="I21" s="21" t="s">
        <v>246</v>
      </c>
      <c r="J21" s="21" t="s">
        <v>298</v>
      </c>
    </row>
    <row r="22" ht="21" customHeight="1" spans="1:10">
      <c r="A22" s="39" t="s">
        <v>223</v>
      </c>
      <c r="B22" s="21" t="s">
        <v>280</v>
      </c>
      <c r="C22" s="21" t="s">
        <v>265</v>
      </c>
      <c r="D22" s="21" t="s">
        <v>266</v>
      </c>
      <c r="E22" s="21" t="s">
        <v>299</v>
      </c>
      <c r="F22" s="21" t="s">
        <v>258</v>
      </c>
      <c r="G22" s="21" t="s">
        <v>300</v>
      </c>
      <c r="H22" s="21" t="s">
        <v>254</v>
      </c>
      <c r="I22" s="21" t="s">
        <v>246</v>
      </c>
      <c r="J22" s="21" t="s">
        <v>301</v>
      </c>
    </row>
    <row r="23" ht="21" customHeight="1" spans="1:10">
      <c r="A23" s="39" t="s">
        <v>223</v>
      </c>
      <c r="B23" s="21" t="s">
        <v>280</v>
      </c>
      <c r="C23" s="21" t="s">
        <v>265</v>
      </c>
      <c r="D23" s="21" t="s">
        <v>266</v>
      </c>
      <c r="E23" s="21" t="s">
        <v>302</v>
      </c>
      <c r="F23" s="21" t="s">
        <v>258</v>
      </c>
      <c r="G23" s="21" t="s">
        <v>300</v>
      </c>
      <c r="H23" s="21" t="s">
        <v>254</v>
      </c>
      <c r="I23" s="21" t="s">
        <v>246</v>
      </c>
      <c r="J23" s="21" t="s">
        <v>303</v>
      </c>
    </row>
    <row r="24" ht="21" customHeight="1" spans="1:10">
      <c r="A24" s="39" t="s">
        <v>223</v>
      </c>
      <c r="B24" s="21" t="s">
        <v>280</v>
      </c>
      <c r="C24" s="21" t="s">
        <v>265</v>
      </c>
      <c r="D24" s="21" t="s">
        <v>270</v>
      </c>
      <c r="E24" s="21" t="s">
        <v>270</v>
      </c>
      <c r="F24" s="21" t="s">
        <v>258</v>
      </c>
      <c r="G24" s="21" t="s">
        <v>272</v>
      </c>
      <c r="H24" s="21" t="s">
        <v>273</v>
      </c>
      <c r="I24" s="21" t="s">
        <v>274</v>
      </c>
      <c r="J24" s="21" t="s">
        <v>304</v>
      </c>
    </row>
    <row r="25" ht="21" customHeight="1" spans="1:10">
      <c r="A25" s="39" t="s">
        <v>223</v>
      </c>
      <c r="B25" s="21" t="s">
        <v>280</v>
      </c>
      <c r="C25" s="21" t="s">
        <v>276</v>
      </c>
      <c r="D25" s="21" t="s">
        <v>277</v>
      </c>
      <c r="E25" s="21" t="s">
        <v>278</v>
      </c>
      <c r="F25" s="21" t="s">
        <v>258</v>
      </c>
      <c r="G25" s="21" t="s">
        <v>268</v>
      </c>
      <c r="H25" s="21" t="s">
        <v>254</v>
      </c>
      <c r="I25" s="21" t="s">
        <v>246</v>
      </c>
      <c r="J25" s="21" t="s">
        <v>305</v>
      </c>
    </row>
  </sheetData>
  <mergeCells count="6">
    <mergeCell ref="A2:J2"/>
    <mergeCell ref="A3:H3"/>
    <mergeCell ref="A8:A15"/>
    <mergeCell ref="A16:A25"/>
    <mergeCell ref="B8:B15"/>
    <mergeCell ref="B16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2025-03-12T03:13:00Z</dcterms:created>
  <dcterms:modified xsi:type="dcterms:W3CDTF">2025-03-27T06:44:28Z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10A98ACAF4554766AE3DC978DC779A8E_13</vt:lpwstr>
  </property>
  <property fmtid="{D5CDD505-2E9C-101B-9397-08002B2CF9AE}" pid="3" name="KSOProductBuildVer">
    <vt:lpwstr>2052-12.1.0.15336</vt:lpwstr>
  </property>
</Properties>
</file>