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8" activeTab="12"/>
  </bookViews>
  <sheets>
    <sheet name="部门收支预算总表01" sheetId="1" r:id="rId1"/>
    <sheet name="部门财政拨款收支预算总表02" sheetId="2" r:id="rId2"/>
    <sheet name="部门财政拨款支出明细表03" sheetId="3" r:id="rId3"/>
    <sheet name="部门基本支出预算表04" sheetId="4" r:id="rId4"/>
    <sheet name="部门项目支出预算表05" sheetId="5" r:id="rId5"/>
    <sheet name="部门项目支出绩效目标表06" sheetId="6" r:id="rId6"/>
    <sheet name="部门上年结余结转支出预算表07" sheetId="7" r:id="rId7"/>
    <sheet name="部门政府采购预算表08" sheetId="8" r:id="rId8"/>
    <sheet name="部门政府购买服务预算表09" sheetId="9" r:id="rId9"/>
    <sheet name="部门“三公”经费支出预算表10" sheetId="10" r:id="rId10"/>
    <sheet name="部门基本信息表11-1" sheetId="11" r:id="rId11"/>
    <sheet name="部门基本信息表11-2" sheetId="12" r:id="rId12"/>
    <sheet name="部门新增资产配置表12" sheetId="13" r:id="rId13"/>
  </sheets>
  <calcPr calcId="144525"/>
</workbook>
</file>

<file path=xl/sharedStrings.xml><?xml version="1.0" encoding="utf-8"?>
<sst xmlns="http://schemas.openxmlformats.org/spreadsheetml/2006/main" count="578" uniqueCount="288">
  <si>
    <t>预算01表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</si>
  <si>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</si>
  <si>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</si>
  <si>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</si>
  <si>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</si>
  <si>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</si>
  <si>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</si>
  <si>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</si>
  <si>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</si>
  <si>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</si>
  <si>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</si>
  <si>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</si>
  <si>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</si>
  <si>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</si>
  <si>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</si>
  <si>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</si>
  <si>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</si>
  <si>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</si>
  <si>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</si>
  <si>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</si>
  <si>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</si>
  <si>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</si>
  <si>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</si>
  <si>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预算02表</t>
  </si>
  <si>
    <t>支出功能分类科目</t>
  </si>
  <si>
    <t>一、本年收入</t>
  </si>
  <si>
    <t>（一）一般公共预算拨款</t>
  </si>
  <si>
    <t xml:space="preserve">  1、本级财力安排</t>
  </si>
  <si>
    <t xml:space="preserve">  2、专项收入安排</t>
  </si>
  <si>
    <t xml:space="preserve">  3、执法办案补助</t>
  </si>
  <si>
    <t xml:space="preserve">  4、收费成本补助</t>
  </si>
  <si>
    <t xml:space="preserve">  5、国有资源（资产）有偿使用收入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</si>
  <si>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</si>
  <si>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</si>
  <si>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</si>
  <si>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</si>
  <si>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</si>
  <si>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预算03表</t>
  </si>
  <si>
    <t>部门财政拨款支出明细表（按经济科目分类）</t>
  </si>
  <si>
    <t>政府预算支出经济分类科目</t>
  </si>
  <si>
    <t>一般公共预算</t>
  </si>
  <si>
    <t>政府性基金预算</t>
  </si>
  <si>
    <t>部门预算支出经济分类科目</t>
  </si>
  <si>
    <t>类</t>
  </si>
  <si>
    <t>款</t>
  </si>
  <si>
    <t>科目名称</t>
  </si>
  <si>
    <t>小计</t>
  </si>
  <si>
    <t>基本支出</t>
  </si>
  <si>
    <t>项目支出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</si>
  <si>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</si>
  <si>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</si>
  <si>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</si>
  <si>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</si>
  <si>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</si>
  <si>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</si>
  <si>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</si>
  <si>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</si>
  <si>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</si>
  <si>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</si>
  <si>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</si>
  <si>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</si>
  <si>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</si>
  <si>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</si>
  <si>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</si>
  <si>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</si>
  <si>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</si>
  <si>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</si>
  <si>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</si>
  <si>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</si>
  <si>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</si>
  <si>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</si>
  <si>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</si>
  <si>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</si>
  <si>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</si>
  <si>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</si>
  <si>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</si>
  <si>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</si>
  <si>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</si>
  <si>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住房公积金</t>
  </si>
  <si>
    <t>奖金</t>
  </si>
  <si>
    <t>502</t>
  </si>
  <si>
    <t>机关商品和服务支出</t>
  </si>
  <si>
    <t>08</t>
  </si>
  <si>
    <t>机关事业单位基本养老保险缴费</t>
  </si>
  <si>
    <t>办公经费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</si>
  <si>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</si>
  <si>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</si>
  <si>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</si>
  <si>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</si>
  <si>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</si>
  <si>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</si>
  <si>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</si>
  <si>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09</t>
  </si>
  <si>
    <t>维修（护）费</t>
  </si>
  <si>
    <t>99</t>
  </si>
  <si>
    <t>其他商品和服务支出</t>
  </si>
  <si>
    <t>302</t>
  </si>
  <si>
    <t>商品和服务支出</t>
  </si>
  <si>
    <t>505</t>
  </si>
  <si>
    <t>对事业单位经常性补助</t>
  </si>
  <si>
    <t>办公费</t>
  </si>
  <si>
    <t>印刷费</t>
  </si>
  <si>
    <t>水费</t>
  </si>
  <si>
    <t>电费</t>
  </si>
  <si>
    <t>07</t>
  </si>
  <si>
    <t>邮电费</t>
  </si>
  <si>
    <t>物业管理费</t>
  </si>
  <si>
    <t>差旅费</t>
  </si>
  <si>
    <t>27</t>
  </si>
  <si>
    <t>28</t>
  </si>
  <si>
    <t>工会经费</t>
  </si>
  <si>
    <t>29</t>
  </si>
  <si>
    <t>福利费</t>
  </si>
  <si>
    <t>39</t>
  </si>
  <si>
    <t>其他交通费用</t>
  </si>
  <si>
    <t>预算04表</t>
  </si>
  <si>
    <t>基本支出预算表（人员类、运转类公用经费项目）</t>
  </si>
  <si>
    <t>单位：元</t>
  </si>
  <si>
    <t>项目单位</t>
  </si>
  <si>
    <t>项目名称</t>
  </si>
  <si>
    <t>功能科目编码</t>
  </si>
  <si>
    <t>功能科目名称</t>
  </si>
  <si>
    <t>部门经济科目编码</t>
  </si>
  <si>
    <t>部门经济科目名称</t>
  </si>
  <si>
    <t>总计</t>
  </si>
  <si>
    <t>本年财政拨款</t>
  </si>
  <si>
    <t>财政拨款结转结余</t>
  </si>
  <si>
    <t>财政专户管理资金</t>
  </si>
  <si>
    <t>单位资金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</si>
  <si>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</si>
  <si>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</si>
  <si>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</si>
  <si>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</si>
  <si>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</si>
  <si>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</si>
  <si>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本级财力安排</t>
  </si>
  <si>
    <t>专项收入安排</t>
  </si>
  <si>
    <t>执法办案补助</t>
  </si>
  <si>
    <t>收费成本补偿</t>
  </si>
  <si>
    <t>国有资源（资产）有偿使用补助</t>
  </si>
  <si>
    <t>事业单位
经营收入</t>
  </si>
  <si>
    <t>其中：转隶人员公用经费</t>
  </si>
  <si>
    <t>本次下达</t>
  </si>
  <si>
    <t>另文下达</t>
  </si>
  <si>
    <t>合计</t>
  </si>
  <si>
    <t>行政人员支出工资</t>
  </si>
  <si>
    <t>2081601</t>
  </si>
  <si>
    <t>行政运行</t>
  </si>
  <si>
    <t>30101</t>
  </si>
  <si>
    <t>30102</t>
  </si>
  <si>
    <t>30103</t>
  </si>
  <si>
    <t>绩效考核基础奖</t>
  </si>
  <si>
    <t>2080505</t>
  </si>
  <si>
    <t>机关事业单位基本养老保险缴费支出</t>
  </si>
  <si>
    <t>30108</t>
  </si>
  <si>
    <t>2101101</t>
  </si>
  <si>
    <t>行政单位医疗</t>
  </si>
  <si>
    <t>30110</t>
  </si>
  <si>
    <t>2101103</t>
  </si>
  <si>
    <t>公务员医疗补助</t>
  </si>
  <si>
    <t>30111</t>
  </si>
  <si>
    <t>2101199</t>
  </si>
  <si>
    <t>其他行政事业单位医疗支出</t>
  </si>
  <si>
    <t>30112</t>
  </si>
  <si>
    <t>2210201</t>
  </si>
  <si>
    <t>30113</t>
  </si>
  <si>
    <t>30217</t>
  </si>
  <si>
    <t>行政人员公务交通补贴</t>
  </si>
  <si>
    <t>30239</t>
  </si>
  <si>
    <t>30228</t>
  </si>
  <si>
    <t>30229</t>
  </si>
  <si>
    <t>一般公用经费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</si>
  <si>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</si>
  <si>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</si>
  <si>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</si>
  <si>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</si>
  <si>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</si>
  <si>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</si>
  <si>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</si>
  <si>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</si>
  <si>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30227</t>
  </si>
  <si>
    <t>30299</t>
  </si>
  <si>
    <t>预算05表</t>
  </si>
  <si>
    <t>部门项目支出预算表（其他运转类、特定目标类项目）</t>
  </si>
  <si>
    <t>单位名称</t>
  </si>
  <si>
    <t>项目分类</t>
  </si>
  <si>
    <t>经济科目编码</t>
  </si>
  <si>
    <t>经济科目名称</t>
  </si>
  <si>
    <t>预算06表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</si>
  <si>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</si>
  <si>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</si>
  <si>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</si>
  <si>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</si>
  <si>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</si>
  <si>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</si>
  <si>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</si>
  <si>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</si>
  <si>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</si>
  <si>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</si>
  <si>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</si>
  <si>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预算07表</t>
  </si>
  <si>
    <t>部门上年结余结转支出预算表</t>
  </si>
  <si>
    <t>基本支出/
项目支出</t>
  </si>
  <si>
    <t>财政拨款结余结转</t>
  </si>
  <si>
    <t/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</si>
  <si>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</si>
  <si>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</si>
  <si>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</si>
  <si>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</si>
  <si>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</si>
  <si>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</si>
  <si>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</si>
  <si>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</si>
  <si>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资金来源</t>
  </si>
  <si>
    <t>政府性
基金</t>
  </si>
  <si>
    <t>国有资本经营收益</t>
  </si>
  <si>
    <t>财政专户管理的收入</t>
  </si>
  <si>
    <t>合  计</t>
  </si>
  <si>
    <t>景洪市红十字会</t>
  </si>
  <si>
    <t>复印纸</t>
  </si>
  <si>
    <t>A05040101 复印纸</t>
  </si>
  <si>
    <t>箱</t>
  </si>
  <si>
    <t>预算09表</t>
  </si>
  <si>
    <t>部门政府购买服务预算表</t>
  </si>
  <si>
    <t>政府购买服务项目</t>
  </si>
  <si>
    <t>政府购买服务目录</t>
  </si>
  <si>
    <t>预算10表</t>
  </si>
  <si>
    <t>部门“三公”经费支出预算表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</si>
  <si>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</si>
  <si>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</si>
  <si>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</si>
  <si>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</si>
  <si>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</si>
  <si>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预算11-1表</t>
  </si>
  <si>
    <t>部门单位基本信息表</t>
  </si>
  <si>
    <t>单位：人、辆</t>
  </si>
  <si>
    <t>单位类型</t>
  </si>
  <si>
    <t>经费保障方式</t>
  </si>
  <si>
    <t>单位编制情况</t>
  </si>
  <si>
    <t>人员情况</t>
  </si>
  <si>
    <t>车辆情况</t>
  </si>
  <si>
    <t>行政
编制</t>
  </si>
  <si>
    <t>事业
编制</t>
  </si>
  <si>
    <t>在职实有人数</t>
  </si>
  <si>
    <t>离退休人数</t>
  </si>
  <si>
    <t>退休</t>
  </si>
  <si>
    <t>编外人员数</t>
  </si>
  <si>
    <t>编制数</t>
  </si>
  <si>
    <t>实有数</t>
  </si>
  <si>
    <t>离休</t>
  </si>
  <si>
    <t>其中：编内实有数</t>
  </si>
  <si>
    <t>21 行政类</t>
  </si>
  <si>
    <t>全额</t>
  </si>
  <si>
    <t>预算11-2表</t>
  </si>
  <si>
    <t>部门基本信息表（二）</t>
  </si>
  <si>
    <t>单位：人</t>
  </si>
  <si>
    <t>在校学生数</t>
  </si>
  <si>
    <t>其他</t>
  </si>
  <si>
    <t>本科</t>
  </si>
  <si>
    <t>专科</t>
  </si>
  <si>
    <t>中专</t>
  </si>
  <si>
    <t>高中</t>
  </si>
  <si>
    <t>初中</t>
  </si>
  <si>
    <t>小学</t>
  </si>
  <si>
    <t>幼儿园</t>
  </si>
  <si>
    <t>农林师体民学生人数</t>
  </si>
  <si>
    <t>业余体校学生</t>
  </si>
  <si>
    <t>成人教育学生数</t>
  </si>
  <si>
    <t>其中：普通计划内</t>
  </si>
  <si>
    <t>19</t>
  </si>
  <si>
    <t>预算12表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</si>
  <si>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</si>
  <si>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</si>
  <si>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</si>
  <si>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</si>
  <si>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</si>
  <si>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</si>
  <si>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</si>
  <si>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</si>
  <si>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</si>
  <si>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</si>
  <si>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台式计算机</t>
  </si>
  <si>
    <t>台</t>
  </si>
  <si>
    <t>A02322500 急救和生命支持设备</t>
  </si>
  <si>
    <t>久心AED教学机</t>
  </si>
  <si>
    <t>A02329900 其他医疗设备</t>
  </si>
  <si>
    <t>心肺复苏安妮QCPR（半身）</t>
  </si>
  <si>
    <t>具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</si>
</sst>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yyyy/mm/dd"/>
    <numFmt numFmtId="178" formatCode="yyyy/mm/dd\ hh:mm:ss"/>
    <numFmt numFmtId="179" formatCode="hh:mm:ss"/>
    <numFmt numFmtId="180" formatCode="#,##0;\-#,##0;;@"/>
  </numFmts>
  <fonts count="47">
    <font>
      <sz val="9"/>
      <color theme="1"/>
      <name val="Microsoft YaHei UI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b/>
      <sz val="22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23"/>
      <color rgb="FF000000"/>
      <name val="SimSun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11"/>
      <name val="微软雅黑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8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8" fontId="6" fillId="0" borderId="6">
      <alignment horizontal="right" vertical="center"/>
    </xf>
    <xf numFmtId="0" fontId="2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7" fontId="6" fillId="0" borderId="6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27" fillId="3" borderId="15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1" borderId="22" applyNumberFormat="0" applyAlignment="0" applyProtection="0">
      <alignment vertical="center"/>
    </xf>
    <xf numFmtId="0" fontId="46" fillId="21" borderId="16" applyNumberFormat="0" applyAlignment="0" applyProtection="0">
      <alignment vertical="center"/>
    </xf>
    <xf numFmtId="0" fontId="38" fillId="15" borderId="1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0" fontId="6" fillId="0" borderId="6">
      <alignment horizontal="right" vertical="center"/>
    </xf>
    <xf numFmtId="0" fontId="29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76" fontId="6" fillId="0" borderId="6">
      <alignment horizontal="right" vertical="center"/>
    </xf>
    <xf numFmtId="49" fontId="6" fillId="0" borderId="6">
      <alignment horizontal="left" vertical="center" wrapText="1"/>
    </xf>
    <xf numFmtId="176" fontId="6" fillId="0" borderId="6">
      <alignment horizontal="right" vertical="center"/>
    </xf>
    <xf numFmtId="179" fontId="6" fillId="0" borderId="6">
      <alignment horizontal="right" vertical="center"/>
    </xf>
    <xf numFmtId="180" fontId="6" fillId="0" borderId="6">
      <alignment horizontal="right" vertical="center"/>
    </xf>
  </cellStyleXfs>
  <cellXfs count="199">
    <xf numFmtId="0" fontId="0" fillId="0" borderId="0" xfId="0" applyBorder="1">
      <alignment vertical="top"/>
      <protection locked="0"/>
    </xf>
    <xf numFmtId="0" fontId="1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176" fontId="1" fillId="0" borderId="6" xfId="54" applyProtection="1">
      <alignment horizontal="right" vertical="center"/>
      <protection locked="0"/>
    </xf>
    <xf numFmtId="49" fontId="1" fillId="0" borderId="6" xfId="53" applyProtection="1">
      <alignment horizontal="left" vertical="center" wrapText="1"/>
      <protection locked="0"/>
    </xf>
    <xf numFmtId="49" fontId="1" fillId="0" borderId="6" xfId="0" applyNumberFormat="1" applyFont="1" applyBorder="1" applyAlignment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180" fontId="6" fillId="0" borderId="6" xfId="56">
      <alignment horizontal="right" vertical="center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3" fontId="4" fillId="0" borderId="6" xfId="0" applyNumberFormat="1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180" fontId="1" fillId="0" borderId="6" xfId="56" applyProtection="1">
      <alignment horizontal="right" vertical="center"/>
      <protection locked="0"/>
    </xf>
    <xf numFmtId="49" fontId="1" fillId="0" borderId="6" xfId="0" applyNumberFormat="1" applyFont="1" applyBorder="1" applyAlignment="1">
      <alignment horizontal="left" vertical="center" wrapText="1"/>
      <protection locked="0"/>
    </xf>
    <xf numFmtId="49" fontId="1" fillId="0" borderId="6" xfId="53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>
      <alignment horizontal="left" vertical="center" wrapText="1" indent="1"/>
      <protection locked="0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  <protection locked="0"/>
    </xf>
    <xf numFmtId="0" fontId="10" fillId="0" borderId="0" xfId="0" applyFont="1" applyAlignment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4" fontId="12" fillId="0" borderId="6" xfId="0" applyNumberFormat="1" applyFont="1" applyBorder="1" applyAlignment="1" applyProtection="1">
      <alignment horizontal="left" vertical="center"/>
    </xf>
    <xf numFmtId="4" fontId="12" fillId="0" borderId="6" xfId="0" applyNumberFormat="1" applyFont="1" applyBorder="1" applyAlignment="1" applyProtection="1">
      <alignment horizontal="right" vertical="center"/>
    </xf>
    <xf numFmtId="4" fontId="6" fillId="0" borderId="2" xfId="0" applyNumberFormat="1" applyFont="1" applyBorder="1" applyAlignment="1" applyProtection="1">
      <alignment horizontal="right" vertical="center"/>
    </xf>
    <xf numFmtId="4" fontId="12" fillId="0" borderId="6" xfId="0" applyNumberFormat="1" applyFont="1" applyBorder="1" applyAlignment="1" applyProtection="1">
      <alignment horizontal="left" vertical="center" indent="1"/>
    </xf>
    <xf numFmtId="0" fontId="15" fillId="0" borderId="0" xfId="0" applyFont="1" applyAlignment="1" applyProtection="1">
      <alignment wrapText="1"/>
    </xf>
    <xf numFmtId="0" fontId="16" fillId="0" borderId="0" xfId="0" applyFont="1" applyAlignment="1">
      <alignment vertical="top" wrapText="1"/>
      <protection locked="0"/>
    </xf>
    <xf numFmtId="0" fontId="16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76" fontId="1" fillId="0" borderId="6" xfId="0" applyNumberFormat="1" applyFont="1" applyBorder="1" applyAlignment="1">
      <alignment horizontal="right" vertical="center"/>
      <protection locked="0"/>
    </xf>
    <xf numFmtId="0" fontId="16" fillId="0" borderId="0" xfId="0" applyFont="1" applyAlignment="1">
      <alignment horizontal="right" vertical="center"/>
      <protection locked="0"/>
    </xf>
    <xf numFmtId="0" fontId="16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16" fillId="0" borderId="0" xfId="0" applyFont="1" applyAlignment="1">
      <alignment horizontal="right"/>
      <protection locked="0"/>
    </xf>
    <xf numFmtId="0" fontId="16" fillId="0" borderId="0" xfId="0" applyFont="1" applyAlignment="1">
      <alignment horizontal="right" wrapText="1"/>
      <protection locked="0"/>
    </xf>
    <xf numFmtId="0" fontId="2" fillId="0" borderId="0" xfId="0" applyFont="1" applyAlignment="1" applyProtection="1">
      <alignment horizontal="right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15" fillId="0" borderId="0" xfId="0" applyFont="1" applyAlignment="1" applyProtection="1"/>
    <xf numFmtId="0" fontId="5" fillId="0" borderId="0" xfId="0" applyFont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180" fontId="1" fillId="0" borderId="6" xfId="0" applyNumberFormat="1" applyFont="1" applyBorder="1" applyAlignment="1">
      <alignment horizontal="right" vertical="center"/>
      <protection locked="0"/>
    </xf>
    <xf numFmtId="0" fontId="2" fillId="0" borderId="0" xfId="0" applyFont="1" applyAlignment="1">
      <alignment horizontal="right"/>
      <protection locked="0"/>
    </xf>
    <xf numFmtId="0" fontId="7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  <protection locked="0"/>
    </xf>
    <xf numFmtId="176" fontId="6" fillId="0" borderId="6" xfId="54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right" vertical="center"/>
      <protection locked="0"/>
    </xf>
    <xf numFmtId="0" fontId="8" fillId="0" borderId="3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/>
      <protection locked="0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12" fillId="0" borderId="0" xfId="0" applyFont="1" applyAlignment="1">
      <alignment horizontal="right" vertical="center" wrapText="1"/>
      <protection locked="0"/>
    </xf>
    <xf numFmtId="0" fontId="10" fillId="0" borderId="0" xfId="0" applyFont="1" applyProtection="1">
      <alignment vertical="top"/>
    </xf>
    <xf numFmtId="49" fontId="20" fillId="0" borderId="0" xfId="0" applyNumberFormat="1" applyFont="1" applyAlignment="1" applyProtection="1"/>
    <xf numFmtId="0" fontId="20" fillId="0" borderId="0" xfId="0" applyFont="1" applyAlignment="1" applyProtection="1"/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1" xfId="0" applyFont="1" applyBorder="1" applyAlignment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top"/>
    </xf>
    <xf numFmtId="0" fontId="6" fillId="0" borderId="6" xfId="0" applyFont="1" applyBorder="1" applyAlignment="1">
      <alignment horizontal="left" vertical="top" wrapText="1"/>
      <protection locked="0"/>
    </xf>
    <xf numFmtId="176" fontId="6" fillId="0" borderId="6" xfId="0" applyNumberFormat="1" applyFont="1" applyBorder="1" applyAlignment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top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49" fontId="20" fillId="0" borderId="0" xfId="0" applyNumberFormat="1" applyFont="1" applyAlignment="1">
      <protection locked="0"/>
    </xf>
    <xf numFmtId="0" fontId="20" fillId="0" borderId="0" xfId="0" applyFont="1" applyAlignment="1">
      <protection locked="0"/>
    </xf>
    <xf numFmtId="0" fontId="18" fillId="0" borderId="0" xfId="0" applyFont="1" applyAlignment="1">
      <alignment horizontal="center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3" fillId="0" borderId="0" xfId="0" applyFont="1" applyAlignment="1">
      <protection locked="0"/>
    </xf>
    <xf numFmtId="0" fontId="13" fillId="0" borderId="1" xfId="0" applyFont="1" applyBorder="1" applyAlignment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13" fillId="0" borderId="6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0" fontId="10" fillId="0" borderId="0" xfId="0" applyFont="1">
      <alignment vertical="top"/>
      <protection locked="0"/>
    </xf>
    <xf numFmtId="0" fontId="12" fillId="0" borderId="0" xfId="0" applyFont="1" applyAlignment="1">
      <alignment horizontal="right" vertical="center"/>
      <protection locked="0"/>
    </xf>
    <xf numFmtId="0" fontId="12" fillId="0" borderId="0" xfId="0" applyFont="1" applyAlignment="1">
      <alignment horizontal="right"/>
      <protection locked="0"/>
    </xf>
    <xf numFmtId="0" fontId="13" fillId="0" borderId="4" xfId="0" applyFont="1" applyBorder="1" applyAlignment="1">
      <alignment horizontal="center" vertical="center"/>
      <protection locked="0"/>
    </xf>
    <xf numFmtId="49" fontId="8" fillId="0" borderId="0" xfId="0" applyNumberFormat="1" applyFont="1" applyAlignment="1" applyProtection="1"/>
    <xf numFmtId="49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/>
    <xf numFmtId="0" fontId="12" fillId="0" borderId="0" xfId="0" applyFont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/>
    <xf numFmtId="49" fontId="13" fillId="0" borderId="2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49" fontId="13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left" vertical="center"/>
      <protection locked="0"/>
    </xf>
    <xf numFmtId="0" fontId="6" fillId="0" borderId="6" xfId="0" applyFont="1" applyBorder="1" applyAlignment="1">
      <alignment horizontal="left" vertical="center" indent="1"/>
      <protection locked="0"/>
    </xf>
    <xf numFmtId="49" fontId="6" fillId="0" borderId="6" xfId="53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  <protection locked="0"/>
    </xf>
    <xf numFmtId="49" fontId="21" fillId="0" borderId="0" xfId="0" applyNumberFormat="1" applyFont="1" applyAlignment="1" applyProtection="1"/>
    <xf numFmtId="0" fontId="20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>
      <alignment horizontal="left" vertical="center"/>
      <protection locked="0"/>
    </xf>
    <xf numFmtId="0" fontId="12" fillId="0" borderId="6" xfId="0" applyFont="1" applyBorder="1" applyAlignment="1">
      <alignment vertical="center"/>
      <protection locked="0"/>
    </xf>
    <xf numFmtId="0" fontId="12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6" xfId="0" applyFont="1" applyBorder="1" applyAlignment="1">
      <alignment horizontal="center" vertical="center"/>
      <protection locked="0"/>
    </xf>
    <xf numFmtId="176" fontId="23" fillId="0" borderId="6" xfId="54" applyFo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top"/>
    </xf>
    <xf numFmtId="0" fontId="12" fillId="0" borderId="5" xfId="0" applyFont="1" applyBorder="1" applyAlignment="1" applyProtection="1">
      <alignment horizontal="left" vertical="center"/>
    </xf>
    <xf numFmtId="0" fontId="26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right" vertical="center"/>
    </xf>
    <xf numFmtId="0" fontId="26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showZeros="0" workbookViewId="0">
      <selection activeCell="B7" sqref="B7"/>
    </sheetView>
  </sheetViews>
  <sheetFormatPr defaultColWidth="8" defaultRowHeight="14.25" customHeight="1" outlineLevelCol="3"/>
  <cols>
    <col min="1" max="1" width="39.5714285714286" customWidth="1"/>
    <col min="2" max="2" width="43.1428571428571" customWidth="1"/>
    <col min="3" max="3" width="42.1333333333333" customWidth="1"/>
    <col min="4" max="4" width="46.1428571428571" customWidth="1"/>
  </cols>
  <sheetData>
    <row r="1" ht="13.5" customHeight="1" spans="1:4">
      <c r="A1" s="123"/>
      <c r="B1" s="123"/>
      <c r="C1" s="123"/>
      <c r="D1" s="143" t="s">
        <v>0</v>
      </c>
    </row>
    <row r="2" ht="36" customHeight="1" spans="1:4">
      <c r="A2" s="110" t="str">
        <f>"2025"&amp;"年部门收支预算总表"</f>
        <v>2025年部门收支预算总表</v>
      </c>
      <c r="B2" s="194"/>
      <c r="C2" s="194"/>
      <c r="D2" s="194"/>
    </row>
    <row r="3" ht="21" customHeight="1" spans="1:4">
      <c r="A3" s="169" t="str">
        <f>"单位名称："&amp;"景洪市红十字会"</f>
        <v>单位名称：景洪市红十字会</v>
      </c>
      <c r="B3" s="186"/>
      <c r="C3" s="186"/>
      <c r="D3" s="143" t="s">
        <v>1</v>
      </c>
    </row>
    <row r="4" ht="19.5" customHeight="1" spans="1:4">
      <c r="A4" s="54" t="s">
        <v>2</v>
      </c>
      <c r="B4" s="56"/>
      <c r="C4" s="54" t="s">
        <v>3</v>
      </c>
      <c r="D4" s="56"/>
    </row>
    <row r="5" ht="19.5" customHeight="1" spans="1:4">
      <c r="A5" s="53" t="s">
        <v>4</v>
      </c>
      <c r="B5" s="53" t="str">
        <f t="shared" ref="B5:D5" si="0">"2025"&amp;"年预算数"</f>
        <v>2025年预算数</v>
      </c>
      <c r="C5" s="53" t="s">
        <v>5</v>
      </c>
      <c r="D5" s="53" t="str">
        <f t="shared" si="0"/>
        <v>2025年预算数</v>
      </c>
    </row>
    <row r="6" ht="19.5" customHeight="1" spans="1:4">
      <c r="A6" s="58"/>
      <c r="B6" s="58"/>
      <c r="C6" s="58"/>
      <c r="D6" s="58"/>
    </row>
    <row r="7" ht="20.25" customHeight="1" spans="1:4">
      <c r="A7" s="190" t="s">
        <v>6</v>
      </c>
      <c r="B7" s="103">
        <v>1131912.88</v>
      </c>
      <c r="C7" s="190" t="str">
        <f>"一"&amp;"、"&amp;"社会保障和就业支出"</f>
        <v>一、社会保障和就业支出</v>
      </c>
      <c r="D7" s="103">
        <v>956053.64</v>
      </c>
    </row>
    <row r="8" ht="20.25" customHeight="1" spans="1:4">
      <c r="A8" s="190" t="s">
        <v>7</v>
      </c>
      <c r="B8" s="103"/>
      <c r="C8" s="190" t="str">
        <f>"二"&amp;"、"&amp;"卫生健康支出"</f>
        <v>二、卫生健康支出</v>
      </c>
      <c r="D8" s="103">
        <v>86623.76</v>
      </c>
    </row>
    <row r="9" ht="20.25" customHeight="1" spans="1:4">
      <c r="A9" s="190" t="s">
        <v>8</v>
      </c>
      <c r="B9" s="103"/>
      <c r="C9" s="190" t="str">
        <f>"三"&amp;"、"&amp;"住房保障支出"</f>
        <v>三、住房保障支出</v>
      </c>
      <c r="D9" s="103">
        <v>89235.48</v>
      </c>
    </row>
    <row r="10" ht="20.25" customHeight="1" spans="1:4">
      <c r="A10" s="190" t="s">
        <v>9</v>
      </c>
      <c r="B10" s="103"/>
      <c r="C10" s="190"/>
      <c r="D10" s="103"/>
    </row>
    <row r="11" ht="20.25" customHeight="1" spans="1:4">
      <c r="A11" s="190" t="s">
        <v>10</v>
      </c>
      <c r="B11" s="103"/>
      <c r="C11" s="190"/>
      <c r="D11" s="103"/>
    </row>
    <row r="12" ht="20.25" customHeight="1" spans="1:4">
      <c r="A12" s="190" t="s">
        <v>11</v>
      </c>
      <c r="B12" s="103"/>
      <c r="C12" s="190"/>
      <c r="D12" s="103"/>
    </row>
    <row r="13" ht="20.25" customHeight="1" spans="1:4">
      <c r="A13" s="190" t="s">
        <v>12</v>
      </c>
      <c r="B13" s="103"/>
      <c r="C13" s="190"/>
      <c r="D13" s="103"/>
    </row>
    <row r="14" ht="20.25" customHeight="1" spans="1:4">
      <c r="A14" s="190" t="s">
        <v>13</v>
      </c>
      <c r="B14" s="103"/>
      <c r="C14" s="190"/>
      <c r="D14" s="103"/>
    </row>
    <row r="15" ht="20.25" customHeight="1" spans="1:4">
      <c r="A15" s="195" t="s">
        <v>14</v>
      </c>
      <c r="B15" s="103"/>
      <c r="C15" s="191"/>
      <c r="D15" s="103"/>
    </row>
    <row r="16" ht="20.25" customHeight="1" spans="1:4">
      <c r="A16" s="195" t="s">
        <v>15</v>
      </c>
      <c r="B16" s="103"/>
      <c r="C16" s="191"/>
      <c r="D16" s="103"/>
    </row>
    <row r="17" ht="20.25" customHeight="1" spans="1:4">
      <c r="A17" s="196" t="s">
        <v>16</v>
      </c>
      <c r="B17" s="193">
        <v>1131912.88</v>
      </c>
      <c r="C17" s="191" t="s">
        <v>17</v>
      </c>
      <c r="D17" s="193">
        <v>1131912.88</v>
      </c>
    </row>
    <row r="18" ht="20.25" customHeight="1" spans="1:4">
      <c r="A18" s="195" t="s">
        <v>18</v>
      </c>
      <c r="B18" s="103"/>
      <c r="C18" s="190" t="s">
        <v>19</v>
      </c>
      <c r="D18" s="197" t="s">
        <v>20</v>
      </c>
    </row>
    <row r="19" ht="20.25" customHeight="1" spans="1:4">
      <c r="A19" s="198" t="s">
        <v>21</v>
      </c>
      <c r="B19" s="193">
        <v>1131912.88</v>
      </c>
      <c r="C19" s="191" t="s">
        <v>22</v>
      </c>
      <c r="D19" s="193">
        <v>1131912.88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showZeros="0" workbookViewId="0">
      <selection activeCell="B9" sqref="B9"/>
    </sheetView>
  </sheetViews>
  <sheetFormatPr defaultColWidth="9.14285714285714" defaultRowHeight="14.25" customHeight="1" outlineLevelCol="3"/>
  <cols>
    <col min="1" max="1" width="49.2857142857143" customWidth="1"/>
    <col min="2" max="2" width="38.847619047619" customWidth="1"/>
    <col min="3" max="3" width="48.5714285714286" customWidth="1"/>
    <col min="4" max="4" width="36.4190476190476" customWidth="1"/>
  </cols>
  <sheetData>
    <row r="1" customHeight="1" spans="1:4">
      <c r="A1" s="184"/>
      <c r="B1" s="184"/>
      <c r="C1" s="184"/>
      <c r="D1" s="142" t="s">
        <v>23</v>
      </c>
    </row>
    <row r="2" ht="31.5" customHeight="1" spans="1:4">
      <c r="A2" s="110" t="str">
        <f>"2025"&amp;"年部门财政拨款收支预算总表"</f>
        <v>2025年部门财政拨款收支预算总表</v>
      </c>
      <c r="B2" s="185"/>
      <c r="C2" s="185"/>
      <c r="D2" s="185"/>
    </row>
    <row r="3" ht="17.25" customHeight="1" spans="1:4">
      <c r="A3" s="50" t="str">
        <f>"单位名称："&amp;"景洪市红十字会"</f>
        <v>单位名称：景洪市红十字会</v>
      </c>
      <c r="B3" s="186"/>
      <c r="C3" s="186"/>
      <c r="D3" s="143" t="s">
        <v>1</v>
      </c>
    </row>
    <row r="4" ht="19.5" customHeight="1" spans="1:4">
      <c r="A4" s="54" t="s">
        <v>2</v>
      </c>
      <c r="B4" s="56"/>
      <c r="C4" s="54" t="s">
        <v>3</v>
      </c>
      <c r="D4" s="56"/>
    </row>
    <row r="5" ht="21.75" customHeight="1" spans="1:4">
      <c r="A5" s="53" t="s">
        <v>4</v>
      </c>
      <c r="B5" s="149" t="str">
        <f t="shared" ref="B5:D5" si="0">"2025"&amp;"年预算数"</f>
        <v>2025年预算数</v>
      </c>
      <c r="C5" s="53" t="s">
        <v>24</v>
      </c>
      <c r="D5" s="149" t="str">
        <f t="shared" si="0"/>
        <v>2025年预算数</v>
      </c>
    </row>
    <row r="6" ht="17.25" customHeight="1" spans="1:4">
      <c r="A6" s="58"/>
      <c r="B6" s="57"/>
      <c r="C6" s="58"/>
      <c r="D6" s="57"/>
    </row>
    <row r="7" ht="17.25" customHeight="1" spans="1:4">
      <c r="A7" s="187" t="s">
        <v>25</v>
      </c>
      <c r="B7" s="103">
        <v>1131912.88</v>
      </c>
      <c r="C7" s="188" t="str">
        <f>"一"&amp;"、"&amp;"社会保障和就业支出"</f>
        <v>一、社会保障和就业支出</v>
      </c>
      <c r="D7" s="103">
        <v>956053.64</v>
      </c>
    </row>
    <row r="8" ht="17.25" customHeight="1" spans="1:4">
      <c r="A8" s="189" t="s">
        <v>26</v>
      </c>
      <c r="B8" s="103">
        <v>1131912.88</v>
      </c>
      <c r="C8" s="188" t="str">
        <f>"二"&amp;"、"&amp;"卫生健康支出"</f>
        <v>二、卫生健康支出</v>
      </c>
      <c r="D8" s="103">
        <v>86623.76</v>
      </c>
    </row>
    <row r="9" ht="17.25" customHeight="1" spans="1:4">
      <c r="A9" s="187" t="s">
        <v>27</v>
      </c>
      <c r="B9" s="103">
        <v>1131912.88</v>
      </c>
      <c r="C9" s="188" t="str">
        <f>"三"&amp;"、"&amp;"住房保障支出"</f>
        <v>三、住房保障支出</v>
      </c>
      <c r="D9" s="103">
        <v>89235.48</v>
      </c>
    </row>
    <row r="10" ht="17.25" customHeight="1" spans="1:4">
      <c r="A10" s="187" t="s">
        <v>28</v>
      </c>
      <c r="B10" s="103"/>
      <c r="C10" s="188"/>
      <c r="D10" s="103"/>
    </row>
    <row r="11" ht="17.25" customHeight="1" spans="1:4">
      <c r="A11" s="187" t="s">
        <v>29</v>
      </c>
      <c r="B11" s="103"/>
      <c r="C11" s="188"/>
      <c r="D11" s="103"/>
    </row>
    <row r="12" ht="17.25" customHeight="1" spans="1:4">
      <c r="A12" s="187" t="s">
        <v>30</v>
      </c>
      <c r="B12" s="103"/>
      <c r="C12" s="188"/>
      <c r="D12" s="103"/>
    </row>
    <row r="13" ht="17.25" customHeight="1" spans="1:4">
      <c r="A13" s="187" t="s">
        <v>31</v>
      </c>
      <c r="B13" s="103"/>
      <c r="C13" s="188"/>
      <c r="D13" s="103"/>
    </row>
    <row r="14" ht="17.25" customHeight="1" spans="1:4">
      <c r="A14" s="189" t="s">
        <v>32</v>
      </c>
      <c r="B14" s="103"/>
      <c r="C14" s="188"/>
      <c r="D14" s="103"/>
    </row>
    <row r="15" ht="17.25" customHeight="1" spans="1:4">
      <c r="A15" s="189" t="s">
        <v>33</v>
      </c>
      <c r="B15" s="103"/>
      <c r="C15" s="190"/>
      <c r="D15" s="103"/>
    </row>
    <row r="16" ht="17.25" customHeight="1" spans="1:4">
      <c r="A16" s="189" t="s">
        <v>34</v>
      </c>
      <c r="B16" s="103"/>
      <c r="C16" s="190"/>
      <c r="D16" s="103"/>
    </row>
    <row r="17" ht="17.25" customHeight="1" spans="1:4">
      <c r="A17" s="189" t="s">
        <v>26</v>
      </c>
      <c r="B17" s="103"/>
      <c r="C17" s="190"/>
      <c r="D17" s="103"/>
    </row>
    <row r="18" customHeight="1" spans="1:4">
      <c r="A18" s="190" t="s">
        <v>32</v>
      </c>
      <c r="B18" s="103"/>
      <c r="C18" s="191"/>
      <c r="D18" s="103"/>
    </row>
    <row r="19" customHeight="1" spans="1:4">
      <c r="A19" s="190" t="s">
        <v>33</v>
      </c>
      <c r="B19" s="103"/>
      <c r="C19" s="191"/>
      <c r="D19" s="103"/>
    </row>
    <row r="20" customHeight="1" spans="1:4">
      <c r="A20" s="191"/>
      <c r="B20" s="103"/>
      <c r="C20" s="190" t="s">
        <v>35</v>
      </c>
      <c r="D20" s="103"/>
    </row>
    <row r="21" ht="17.25" customHeight="1" spans="1:4">
      <c r="A21" s="192" t="s">
        <v>36</v>
      </c>
      <c r="B21" s="193">
        <v>1131912.88</v>
      </c>
      <c r="C21" s="191" t="s">
        <v>22</v>
      </c>
      <c r="D21" s="193">
        <v>1131912.88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2"/>
  <sheetViews>
    <sheetView showZeros="0" workbookViewId="0">
      <selection activeCell="B7" sqref="B7"/>
    </sheetView>
  </sheetViews>
  <sheetFormatPr defaultColWidth="9.14285714285714" defaultRowHeight="14.25" customHeight="1"/>
  <cols>
    <col min="1" max="1" width="9.52380952380952" customWidth="1"/>
    <col min="2" max="2" width="11.0952380952381" customWidth="1"/>
    <col min="3" max="3" width="44" customWidth="1"/>
    <col min="4" max="9" width="17.1428571428571" customWidth="1"/>
    <col min="10" max="10" width="14.5238095238095" customWidth="1"/>
    <col min="11" max="11" width="15.0952380952381" customWidth="1"/>
    <col min="12" max="12" width="44" customWidth="1"/>
    <col min="13" max="18" width="17.1428571428571" customWidth="1"/>
  </cols>
  <sheetData>
    <row r="1" ht="12" customHeight="1" spans="1:18">
      <c r="A1" s="166"/>
      <c r="B1" s="167"/>
      <c r="C1" s="166"/>
      <c r="D1" s="168"/>
      <c r="E1" s="168"/>
      <c r="F1" s="168"/>
      <c r="G1" s="168"/>
      <c r="H1" s="168"/>
      <c r="I1" s="168"/>
      <c r="J1" s="166"/>
      <c r="K1" s="167"/>
      <c r="L1" s="166"/>
      <c r="M1" s="168"/>
      <c r="N1" s="168"/>
      <c r="O1" s="168"/>
      <c r="P1" s="168"/>
      <c r="Q1" s="168"/>
      <c r="R1" s="142" t="s">
        <v>37</v>
      </c>
    </row>
    <row r="2" ht="39" customHeight="1" spans="1:18">
      <c r="A2" s="1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19.5" customHeight="1" spans="1:18">
      <c r="A3" s="169" t="str">
        <f>"单位名称："&amp;"景洪市红十字会"</f>
        <v>单位名称：景洪市红十字会</v>
      </c>
      <c r="B3" s="170"/>
      <c r="C3" s="171"/>
      <c r="D3" s="172"/>
      <c r="E3" s="172"/>
      <c r="F3" s="172"/>
      <c r="G3" s="172"/>
      <c r="H3" s="172"/>
      <c r="I3" s="172"/>
      <c r="J3" s="183"/>
      <c r="K3" s="170"/>
      <c r="L3" s="183"/>
      <c r="M3" s="172"/>
      <c r="N3" s="172"/>
      <c r="O3" s="172"/>
      <c r="P3" s="172"/>
      <c r="Q3" s="172"/>
      <c r="R3" s="142" t="s">
        <v>1</v>
      </c>
    </row>
    <row r="4" ht="19.5" customHeight="1" spans="1:18">
      <c r="A4" s="54" t="s">
        <v>3</v>
      </c>
      <c r="B4" s="55"/>
      <c r="C4" s="55"/>
      <c r="D4" s="55"/>
      <c r="E4" s="55"/>
      <c r="F4" s="55"/>
      <c r="G4" s="55"/>
      <c r="H4" s="55"/>
      <c r="I4" s="56"/>
      <c r="J4" s="54" t="s">
        <v>3</v>
      </c>
      <c r="K4" s="55"/>
      <c r="L4" s="55"/>
      <c r="M4" s="55"/>
      <c r="N4" s="55"/>
      <c r="O4" s="55"/>
      <c r="P4" s="55"/>
      <c r="Q4" s="55"/>
      <c r="R4" s="56"/>
    </row>
    <row r="5" ht="21.75" customHeight="1" spans="1:18">
      <c r="A5" s="173" t="s">
        <v>39</v>
      </c>
      <c r="B5" s="174"/>
      <c r="C5" s="175"/>
      <c r="D5" s="54" t="s">
        <v>40</v>
      </c>
      <c r="E5" s="55"/>
      <c r="F5" s="56"/>
      <c r="G5" s="54" t="s">
        <v>41</v>
      </c>
      <c r="H5" s="55"/>
      <c r="I5" s="56"/>
      <c r="J5" s="173" t="s">
        <v>42</v>
      </c>
      <c r="K5" s="174"/>
      <c r="L5" s="175"/>
      <c r="M5" s="54" t="s">
        <v>40</v>
      </c>
      <c r="N5" s="55"/>
      <c r="O5" s="56"/>
      <c r="P5" s="54" t="s">
        <v>41</v>
      </c>
      <c r="Q5" s="55"/>
      <c r="R5" s="56"/>
    </row>
    <row r="6" ht="17.25" customHeight="1" spans="1:18">
      <c r="A6" s="176" t="s">
        <v>43</v>
      </c>
      <c r="B6" s="176" t="s">
        <v>44</v>
      </c>
      <c r="C6" s="176" t="s">
        <v>45</v>
      </c>
      <c r="D6" s="59" t="s">
        <v>46</v>
      </c>
      <c r="E6" s="59" t="s">
        <v>47</v>
      </c>
      <c r="F6" s="59" t="s">
        <v>48</v>
      </c>
      <c r="G6" s="59" t="s">
        <v>46</v>
      </c>
      <c r="H6" s="59" t="s">
        <v>47</v>
      </c>
      <c r="I6" s="59" t="s">
        <v>48</v>
      </c>
      <c r="J6" s="176" t="s">
        <v>43</v>
      </c>
      <c r="K6" s="176" t="s">
        <v>44</v>
      </c>
      <c r="L6" s="176" t="s">
        <v>45</v>
      </c>
      <c r="M6" s="59" t="s">
        <v>46</v>
      </c>
      <c r="N6" s="59" t="s">
        <v>47</v>
      </c>
      <c r="O6" s="59" t="s">
        <v>48</v>
      </c>
      <c r="P6" s="59" t="s">
        <v>46</v>
      </c>
      <c r="Q6" s="59" t="s">
        <v>47</v>
      </c>
      <c r="R6" s="59" t="s">
        <v>48</v>
      </c>
    </row>
    <row r="7" ht="13.5" customHeight="1" spans="1:18">
      <c r="A7" s="176" t="s">
        <v>49</v>
      </c>
      <c r="B7" s="176" t="s">
        <v>50</v>
      </c>
      <c r="C7" s="176" t="s">
        <v>51</v>
      </c>
      <c r="D7" s="176" t="s">
        <v>52</v>
      </c>
      <c r="E7" s="176" t="s">
        <v>53</v>
      </c>
      <c r="F7" s="176" t="s">
        <v>54</v>
      </c>
      <c r="G7" s="176" t="s">
        <v>55</v>
      </c>
      <c r="H7" s="176" t="s">
        <v>56</v>
      </c>
      <c r="I7" s="176" t="s">
        <v>57</v>
      </c>
      <c r="J7" s="176" t="s">
        <v>58</v>
      </c>
      <c r="K7" s="176" t="s">
        <v>59</v>
      </c>
      <c r="L7" s="176" t="s">
        <v>60</v>
      </c>
      <c r="M7" s="176" t="s">
        <v>61</v>
      </c>
      <c r="N7" s="176" t="s">
        <v>62</v>
      </c>
      <c r="O7" s="176" t="s">
        <v>63</v>
      </c>
      <c r="P7" s="176" t="s">
        <v>64</v>
      </c>
      <c r="Q7" s="176" t="s">
        <v>65</v>
      </c>
      <c r="R7" s="176" t="s">
        <v>66</v>
      </c>
    </row>
    <row r="8" ht="15" customHeight="1" spans="1:18">
      <c r="A8" s="177" t="s">
        <v>67</v>
      </c>
      <c r="B8" s="177"/>
      <c r="C8" s="177" t="s">
        <v>68</v>
      </c>
      <c r="D8" s="103">
        <v>1023048.88</v>
      </c>
      <c r="E8" s="103">
        <v>1023048.88</v>
      </c>
      <c r="F8" s="103"/>
      <c r="G8" s="103"/>
      <c r="H8" s="103"/>
      <c r="I8" s="103"/>
      <c r="J8" s="177" t="s">
        <v>69</v>
      </c>
      <c r="K8" s="177"/>
      <c r="L8" s="177" t="s">
        <v>70</v>
      </c>
      <c r="M8" s="103">
        <v>1023048.88</v>
      </c>
      <c r="N8" s="103">
        <v>1023048.88</v>
      </c>
      <c r="O8" s="103"/>
      <c r="P8" s="103"/>
      <c r="Q8" s="103"/>
      <c r="R8" s="103"/>
    </row>
    <row r="9" ht="15" customHeight="1" spans="1:18">
      <c r="A9" s="178"/>
      <c r="B9" s="178" t="s">
        <v>71</v>
      </c>
      <c r="C9" s="178" t="s">
        <v>72</v>
      </c>
      <c r="D9" s="103">
        <v>739729</v>
      </c>
      <c r="E9" s="103">
        <v>739729</v>
      </c>
      <c r="F9" s="103"/>
      <c r="G9" s="103"/>
      <c r="H9" s="103"/>
      <c r="I9" s="103"/>
      <c r="J9" s="178"/>
      <c r="K9" s="178" t="s">
        <v>71</v>
      </c>
      <c r="L9" s="178" t="s">
        <v>73</v>
      </c>
      <c r="M9" s="103">
        <v>258348</v>
      </c>
      <c r="N9" s="103">
        <v>258348</v>
      </c>
      <c r="O9" s="103"/>
      <c r="P9" s="103"/>
      <c r="Q9" s="103"/>
      <c r="R9" s="103"/>
    </row>
    <row r="10" ht="15" customHeight="1" spans="1:18">
      <c r="A10" s="178"/>
      <c r="B10" s="178" t="s">
        <v>74</v>
      </c>
      <c r="C10" s="178" t="s">
        <v>75</v>
      </c>
      <c r="D10" s="103">
        <v>194084.4</v>
      </c>
      <c r="E10" s="103">
        <v>194084.4</v>
      </c>
      <c r="F10" s="103"/>
      <c r="G10" s="103"/>
      <c r="H10" s="103"/>
      <c r="I10" s="103"/>
      <c r="J10" s="178"/>
      <c r="K10" s="178" t="s">
        <v>74</v>
      </c>
      <c r="L10" s="178" t="s">
        <v>76</v>
      </c>
      <c r="M10" s="103">
        <v>327852</v>
      </c>
      <c r="N10" s="103">
        <v>327852</v>
      </c>
      <c r="O10" s="103"/>
      <c r="P10" s="103"/>
      <c r="Q10" s="103"/>
      <c r="R10" s="103"/>
    </row>
    <row r="11" ht="15" customHeight="1" spans="1:18">
      <c r="A11" s="178"/>
      <c r="B11" s="178" t="s">
        <v>77</v>
      </c>
      <c r="C11" s="178" t="s">
        <v>78</v>
      </c>
      <c r="D11" s="103">
        <v>89235.48</v>
      </c>
      <c r="E11" s="103">
        <v>89235.48</v>
      </c>
      <c r="F11" s="103"/>
      <c r="G11" s="103"/>
      <c r="H11" s="103"/>
      <c r="I11" s="103"/>
      <c r="J11" s="178"/>
      <c r="K11" s="178" t="s">
        <v>77</v>
      </c>
      <c r="L11" s="178" t="s">
        <v>79</v>
      </c>
      <c r="M11" s="103">
        <v>153529</v>
      </c>
      <c r="N11" s="103">
        <v>153529</v>
      </c>
      <c r="O11" s="103"/>
      <c r="P11" s="103"/>
      <c r="Q11" s="103"/>
      <c r="R11" s="103"/>
    </row>
    <row r="12" ht="15" customHeight="1" spans="1:18">
      <c r="A12" s="177" t="s">
        <v>80</v>
      </c>
      <c r="B12" s="177"/>
      <c r="C12" s="177" t="s">
        <v>81</v>
      </c>
      <c r="D12" s="103">
        <v>108864</v>
      </c>
      <c r="E12" s="103">
        <v>108864</v>
      </c>
      <c r="F12" s="103"/>
      <c r="G12" s="103"/>
      <c r="H12" s="103"/>
      <c r="I12" s="103"/>
      <c r="J12" s="178"/>
      <c r="K12" s="178" t="s">
        <v>82</v>
      </c>
      <c r="L12" s="178" t="s">
        <v>83</v>
      </c>
      <c r="M12" s="103">
        <v>107460.64</v>
      </c>
      <c r="N12" s="103">
        <v>107460.64</v>
      </c>
      <c r="O12" s="103"/>
      <c r="P12" s="103"/>
      <c r="Q12" s="103"/>
      <c r="R12" s="103"/>
    </row>
    <row r="13" ht="15" customHeight="1" spans="1:18">
      <c r="A13" s="178"/>
      <c r="B13" s="178" t="s">
        <v>71</v>
      </c>
      <c r="C13" s="178" t="s">
        <v>84</v>
      </c>
      <c r="D13" s="103">
        <v>90864</v>
      </c>
      <c r="E13" s="103">
        <v>90864</v>
      </c>
      <c r="F13" s="103"/>
      <c r="G13" s="103"/>
      <c r="H13" s="103"/>
      <c r="I13" s="103"/>
      <c r="J13" s="178"/>
      <c r="K13" s="178" t="s">
        <v>58</v>
      </c>
      <c r="L13" s="178" t="s">
        <v>85</v>
      </c>
      <c r="M13" s="103">
        <v>56661.05</v>
      </c>
      <c r="N13" s="103">
        <v>56661.05</v>
      </c>
      <c r="O13" s="103"/>
      <c r="P13" s="103"/>
      <c r="Q13" s="103"/>
      <c r="R13" s="103"/>
    </row>
    <row r="14" ht="15" customHeight="1" spans="1:18">
      <c r="A14" s="178"/>
      <c r="B14" s="178" t="s">
        <v>86</v>
      </c>
      <c r="C14" s="178" t="s">
        <v>87</v>
      </c>
      <c r="D14" s="103">
        <v>13000</v>
      </c>
      <c r="E14" s="103">
        <v>13000</v>
      </c>
      <c r="F14" s="103"/>
      <c r="G14" s="103"/>
      <c r="H14" s="103"/>
      <c r="I14" s="103"/>
      <c r="J14" s="178"/>
      <c r="K14" s="178" t="s">
        <v>59</v>
      </c>
      <c r="L14" s="178" t="s">
        <v>88</v>
      </c>
      <c r="M14" s="103">
        <v>26981.45</v>
      </c>
      <c r="N14" s="103">
        <v>26981.45</v>
      </c>
      <c r="O14" s="103"/>
      <c r="P14" s="103"/>
      <c r="Q14" s="103"/>
      <c r="R14" s="103"/>
    </row>
    <row r="15" ht="15" customHeight="1" spans="1:18">
      <c r="A15" s="178"/>
      <c r="B15" s="178" t="s">
        <v>89</v>
      </c>
      <c r="C15" s="178" t="s">
        <v>90</v>
      </c>
      <c r="D15" s="103">
        <v>1000</v>
      </c>
      <c r="E15" s="103">
        <v>1000</v>
      </c>
      <c r="F15" s="103"/>
      <c r="G15" s="103"/>
      <c r="H15" s="103"/>
      <c r="I15" s="103"/>
      <c r="J15" s="178"/>
      <c r="K15" s="178" t="s">
        <v>60</v>
      </c>
      <c r="L15" s="178" t="s">
        <v>91</v>
      </c>
      <c r="M15" s="103">
        <v>2981.26</v>
      </c>
      <c r="N15" s="103">
        <v>2981.26</v>
      </c>
      <c r="O15" s="103"/>
      <c r="P15" s="103"/>
      <c r="Q15" s="103"/>
      <c r="R15" s="103"/>
    </row>
    <row r="16" ht="15" customHeight="1" spans="1:18">
      <c r="A16" s="178"/>
      <c r="B16" s="178" t="s">
        <v>92</v>
      </c>
      <c r="C16" s="178" t="s">
        <v>93</v>
      </c>
      <c r="D16" s="103">
        <v>3000</v>
      </c>
      <c r="E16" s="103">
        <v>3000</v>
      </c>
      <c r="F16" s="103"/>
      <c r="G16" s="103"/>
      <c r="H16" s="103"/>
      <c r="I16" s="103"/>
      <c r="J16" s="178"/>
      <c r="K16" s="178" t="s">
        <v>61</v>
      </c>
      <c r="L16" s="178" t="s">
        <v>78</v>
      </c>
      <c r="M16" s="103">
        <v>89235.48</v>
      </c>
      <c r="N16" s="103">
        <v>89235.48</v>
      </c>
      <c r="O16" s="103"/>
      <c r="P16" s="103"/>
      <c r="Q16" s="103"/>
      <c r="R16" s="103"/>
    </row>
    <row r="17" ht="15" customHeight="1" spans="1:18">
      <c r="A17" s="178"/>
      <c r="B17" s="178" t="s">
        <v>94</v>
      </c>
      <c r="C17" s="178" t="s">
        <v>95</v>
      </c>
      <c r="D17" s="103">
        <v>1000</v>
      </c>
      <c r="E17" s="103">
        <v>1000</v>
      </c>
      <c r="F17" s="103"/>
      <c r="G17" s="103"/>
      <c r="H17" s="103"/>
      <c r="I17" s="103"/>
      <c r="J17" s="177" t="s">
        <v>96</v>
      </c>
      <c r="K17" s="177"/>
      <c r="L17" s="177" t="s">
        <v>97</v>
      </c>
      <c r="M17" s="103">
        <v>108864</v>
      </c>
      <c r="N17" s="103">
        <v>108864</v>
      </c>
      <c r="O17" s="103"/>
      <c r="P17" s="103"/>
      <c r="Q17" s="103"/>
      <c r="R17" s="103"/>
    </row>
    <row r="18" ht="15" customHeight="1" spans="1:18">
      <c r="A18" s="177" t="s">
        <v>98</v>
      </c>
      <c r="B18" s="177"/>
      <c r="C18" s="177" t="s">
        <v>99</v>
      </c>
      <c r="D18" s="103"/>
      <c r="E18" s="103"/>
      <c r="F18" s="103"/>
      <c r="G18" s="103"/>
      <c r="H18" s="103"/>
      <c r="I18" s="103"/>
      <c r="J18" s="178"/>
      <c r="K18" s="178" t="s">
        <v>71</v>
      </c>
      <c r="L18" s="178" t="s">
        <v>100</v>
      </c>
      <c r="M18" s="103">
        <v>5358</v>
      </c>
      <c r="N18" s="103">
        <v>5358</v>
      </c>
      <c r="O18" s="103"/>
      <c r="P18" s="103"/>
      <c r="Q18" s="103"/>
      <c r="R18" s="103"/>
    </row>
    <row r="19" ht="15" customHeight="1" spans="1:18">
      <c r="A19" s="178"/>
      <c r="B19" s="178" t="s">
        <v>71</v>
      </c>
      <c r="C19" s="178" t="s">
        <v>70</v>
      </c>
      <c r="D19" s="103"/>
      <c r="E19" s="103"/>
      <c r="F19" s="103"/>
      <c r="G19" s="103"/>
      <c r="H19" s="103"/>
      <c r="I19" s="103"/>
      <c r="J19" s="178"/>
      <c r="K19" s="178" t="s">
        <v>74</v>
      </c>
      <c r="L19" s="178" t="s">
        <v>101</v>
      </c>
      <c r="M19" s="103">
        <v>3370</v>
      </c>
      <c r="N19" s="103">
        <v>3370</v>
      </c>
      <c r="O19" s="103"/>
      <c r="P19" s="103"/>
      <c r="Q19" s="103"/>
      <c r="R19" s="103"/>
    </row>
    <row r="20" ht="15" customHeight="1" spans="1:18">
      <c r="A20" s="179"/>
      <c r="B20" s="179"/>
      <c r="C20" s="179"/>
      <c r="D20" s="179"/>
      <c r="E20" s="179"/>
      <c r="F20" s="179"/>
      <c r="G20" s="179"/>
      <c r="H20" s="179"/>
      <c r="I20" s="179"/>
      <c r="J20" s="178"/>
      <c r="K20" s="178" t="s">
        <v>86</v>
      </c>
      <c r="L20" s="178" t="s">
        <v>102</v>
      </c>
      <c r="M20" s="103">
        <v>300</v>
      </c>
      <c r="N20" s="103">
        <v>300</v>
      </c>
      <c r="O20" s="103"/>
      <c r="P20" s="103"/>
      <c r="Q20" s="103"/>
      <c r="R20" s="103"/>
    </row>
    <row r="21" ht="15" customHeight="1" spans="1:18">
      <c r="A21" s="179"/>
      <c r="B21" s="179"/>
      <c r="C21" s="179"/>
      <c r="D21" s="179"/>
      <c r="E21" s="179"/>
      <c r="F21" s="179"/>
      <c r="G21" s="179"/>
      <c r="H21" s="179"/>
      <c r="I21" s="179"/>
      <c r="J21" s="178"/>
      <c r="K21" s="178" t="s">
        <v>89</v>
      </c>
      <c r="L21" s="178" t="s">
        <v>103</v>
      </c>
      <c r="M21" s="103">
        <v>1200</v>
      </c>
      <c r="N21" s="103">
        <v>1200</v>
      </c>
      <c r="O21" s="103"/>
      <c r="P21" s="103"/>
      <c r="Q21" s="103"/>
      <c r="R21" s="103"/>
    </row>
    <row r="22" ht="15" customHeight="1" spans="1:18">
      <c r="A22" s="179"/>
      <c r="B22" s="179"/>
      <c r="C22" s="179"/>
      <c r="D22" s="179"/>
      <c r="E22" s="179"/>
      <c r="F22" s="179"/>
      <c r="G22" s="179"/>
      <c r="H22" s="179"/>
      <c r="I22" s="179"/>
      <c r="J22" s="178"/>
      <c r="K22" s="178" t="s">
        <v>104</v>
      </c>
      <c r="L22" s="178" t="s">
        <v>105</v>
      </c>
      <c r="M22" s="103">
        <v>6840</v>
      </c>
      <c r="N22" s="103">
        <v>6840</v>
      </c>
      <c r="O22" s="103"/>
      <c r="P22" s="103"/>
      <c r="Q22" s="103"/>
      <c r="R22" s="103"/>
    </row>
    <row r="23" ht="15" customHeight="1" spans="1:18">
      <c r="A23" s="179"/>
      <c r="B23" s="179"/>
      <c r="C23" s="179"/>
      <c r="D23" s="179"/>
      <c r="E23" s="179"/>
      <c r="F23" s="179"/>
      <c r="G23" s="179"/>
      <c r="H23" s="179"/>
      <c r="I23" s="179"/>
      <c r="J23" s="178"/>
      <c r="K23" s="178" t="s">
        <v>92</v>
      </c>
      <c r="L23" s="178" t="s">
        <v>106</v>
      </c>
      <c r="M23" s="103">
        <v>432</v>
      </c>
      <c r="N23" s="103">
        <v>432</v>
      </c>
      <c r="O23" s="103"/>
      <c r="P23" s="103"/>
      <c r="Q23" s="103"/>
      <c r="R23" s="103"/>
    </row>
    <row r="24" ht="15" customHeight="1" spans="1:18">
      <c r="A24" s="179"/>
      <c r="B24" s="179"/>
      <c r="C24" s="179"/>
      <c r="D24" s="179"/>
      <c r="E24" s="179"/>
      <c r="F24" s="179"/>
      <c r="G24" s="179"/>
      <c r="H24" s="179"/>
      <c r="I24" s="179"/>
      <c r="J24" s="178"/>
      <c r="K24" s="178" t="s">
        <v>59</v>
      </c>
      <c r="L24" s="178" t="s">
        <v>107</v>
      </c>
      <c r="M24" s="103">
        <v>5000</v>
      </c>
      <c r="N24" s="103">
        <v>5000</v>
      </c>
      <c r="O24" s="103"/>
      <c r="P24" s="103"/>
      <c r="Q24" s="103"/>
      <c r="R24" s="103"/>
    </row>
    <row r="25" ht="15" customHeight="1" spans="1:18">
      <c r="A25" s="179"/>
      <c r="B25" s="179"/>
      <c r="C25" s="179"/>
      <c r="D25" s="179"/>
      <c r="E25" s="179"/>
      <c r="F25" s="179"/>
      <c r="G25" s="179"/>
      <c r="H25" s="179"/>
      <c r="I25" s="179"/>
      <c r="J25" s="178"/>
      <c r="K25" s="178" t="s">
        <v>61</v>
      </c>
      <c r="L25" s="178" t="s">
        <v>93</v>
      </c>
      <c r="M25" s="103">
        <v>3000</v>
      </c>
      <c r="N25" s="103">
        <v>3000</v>
      </c>
      <c r="O25" s="103"/>
      <c r="P25" s="103"/>
      <c r="Q25" s="103"/>
      <c r="R25" s="103"/>
    </row>
    <row r="26" ht="15" customHeight="1" spans="1:18">
      <c r="A26" s="179"/>
      <c r="B26" s="179"/>
      <c r="C26" s="179"/>
      <c r="D26" s="179"/>
      <c r="E26" s="179"/>
      <c r="F26" s="179"/>
      <c r="G26" s="179"/>
      <c r="H26" s="179"/>
      <c r="I26" s="179"/>
      <c r="J26" s="178"/>
      <c r="K26" s="178" t="s">
        <v>65</v>
      </c>
      <c r="L26" s="178" t="s">
        <v>90</v>
      </c>
      <c r="M26" s="103">
        <v>1000</v>
      </c>
      <c r="N26" s="103">
        <v>1000</v>
      </c>
      <c r="O26" s="103"/>
      <c r="P26" s="103"/>
      <c r="Q26" s="103"/>
      <c r="R26" s="103"/>
    </row>
    <row r="27" ht="15" customHeight="1" spans="1:18">
      <c r="A27" s="179"/>
      <c r="B27" s="179"/>
      <c r="C27" s="179"/>
      <c r="D27" s="179"/>
      <c r="E27" s="179"/>
      <c r="F27" s="179"/>
      <c r="G27" s="179"/>
      <c r="H27" s="179"/>
      <c r="I27" s="179"/>
      <c r="J27" s="178"/>
      <c r="K27" s="178" t="s">
        <v>108</v>
      </c>
      <c r="L27" s="178" t="s">
        <v>87</v>
      </c>
      <c r="M27" s="103">
        <v>13000</v>
      </c>
      <c r="N27" s="103">
        <v>13000</v>
      </c>
      <c r="O27" s="103"/>
      <c r="P27" s="103"/>
      <c r="Q27" s="103"/>
      <c r="R27" s="103"/>
    </row>
    <row r="28" ht="15" customHeight="1" spans="1:18">
      <c r="A28" s="179"/>
      <c r="B28" s="179"/>
      <c r="C28" s="179"/>
      <c r="D28" s="179"/>
      <c r="E28" s="179"/>
      <c r="F28" s="179"/>
      <c r="G28" s="179"/>
      <c r="H28" s="179"/>
      <c r="I28" s="179"/>
      <c r="J28" s="178"/>
      <c r="K28" s="178" t="s">
        <v>109</v>
      </c>
      <c r="L28" s="178" t="s">
        <v>110</v>
      </c>
      <c r="M28" s="103">
        <v>15420</v>
      </c>
      <c r="N28" s="103">
        <v>15420</v>
      </c>
      <c r="O28" s="103"/>
      <c r="P28" s="103"/>
      <c r="Q28" s="103"/>
      <c r="R28" s="103"/>
    </row>
    <row r="29" ht="15" customHeight="1" spans="1:18">
      <c r="A29" s="179"/>
      <c r="B29" s="179"/>
      <c r="C29" s="179"/>
      <c r="D29" s="179"/>
      <c r="E29" s="179"/>
      <c r="F29" s="179"/>
      <c r="G29" s="179"/>
      <c r="H29" s="179"/>
      <c r="I29" s="179"/>
      <c r="J29" s="178"/>
      <c r="K29" s="178" t="s">
        <v>111</v>
      </c>
      <c r="L29" s="178" t="s">
        <v>112</v>
      </c>
      <c r="M29" s="103">
        <v>144</v>
      </c>
      <c r="N29" s="103">
        <v>144</v>
      </c>
      <c r="O29" s="103"/>
      <c r="P29" s="103"/>
      <c r="Q29" s="103"/>
      <c r="R29" s="103"/>
    </row>
    <row r="30" ht="15" customHeight="1" spans="1:18">
      <c r="A30" s="179"/>
      <c r="B30" s="179"/>
      <c r="C30" s="179"/>
      <c r="D30" s="179"/>
      <c r="E30" s="179"/>
      <c r="F30" s="179"/>
      <c r="G30" s="179"/>
      <c r="H30" s="179"/>
      <c r="I30" s="179"/>
      <c r="J30" s="178"/>
      <c r="K30" s="178" t="s">
        <v>113</v>
      </c>
      <c r="L30" s="178" t="s">
        <v>114</v>
      </c>
      <c r="M30" s="103">
        <v>52800</v>
      </c>
      <c r="N30" s="103">
        <v>52800</v>
      </c>
      <c r="O30" s="103"/>
      <c r="P30" s="103"/>
      <c r="Q30" s="103"/>
      <c r="R30" s="103"/>
    </row>
    <row r="31" ht="15" customHeight="1" spans="1:18">
      <c r="A31" s="179"/>
      <c r="B31" s="179"/>
      <c r="C31" s="179"/>
      <c r="D31" s="179"/>
      <c r="E31" s="179"/>
      <c r="F31" s="179"/>
      <c r="G31" s="179"/>
      <c r="H31" s="179"/>
      <c r="I31" s="179"/>
      <c r="J31" s="178"/>
      <c r="K31" s="178" t="s">
        <v>94</v>
      </c>
      <c r="L31" s="178" t="s">
        <v>95</v>
      </c>
      <c r="M31" s="103">
        <v>1000</v>
      </c>
      <c r="N31" s="103">
        <v>1000</v>
      </c>
      <c r="O31" s="103"/>
      <c r="P31" s="103"/>
      <c r="Q31" s="103"/>
      <c r="R31" s="103"/>
    </row>
    <row r="32" ht="15" customHeight="1" spans="1:18">
      <c r="A32" s="180" t="s">
        <v>22</v>
      </c>
      <c r="B32" s="181"/>
      <c r="C32" s="182"/>
      <c r="D32" s="103">
        <v>1131912.88</v>
      </c>
      <c r="E32" s="103">
        <v>1131912.88</v>
      </c>
      <c r="F32" s="103"/>
      <c r="G32" s="103"/>
      <c r="H32" s="103"/>
      <c r="I32" s="103"/>
      <c r="J32" s="180" t="s">
        <v>22</v>
      </c>
      <c r="K32" s="181"/>
      <c r="L32" s="182"/>
      <c r="M32" s="103">
        <v>1131912.88</v>
      </c>
      <c r="N32" s="103">
        <v>1131912.88</v>
      </c>
      <c r="O32" s="103"/>
      <c r="P32" s="103"/>
      <c r="Q32" s="103"/>
      <c r="R32" s="103"/>
    </row>
  </sheetData>
  <mergeCells count="12">
    <mergeCell ref="A2:R2"/>
    <mergeCell ref="A3:Q3"/>
    <mergeCell ref="A4:I4"/>
    <mergeCell ref="J4:R4"/>
    <mergeCell ref="A5:C5"/>
    <mergeCell ref="D5:F5"/>
    <mergeCell ref="G5:I5"/>
    <mergeCell ref="J5:L5"/>
    <mergeCell ref="M5:O5"/>
    <mergeCell ref="P5:R5"/>
    <mergeCell ref="A32:C32"/>
    <mergeCell ref="J32:L32"/>
  </mergeCells>
  <pageMargins left="0.75" right="0.75" top="1" bottom="1" header="0.5" footer="0.5"/>
  <pageSetup paperSize="9" scale="4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showZeros="0" workbookViewId="0">
      <selection activeCell="B4" sqref="B4:B7"/>
    </sheetView>
  </sheetViews>
  <sheetFormatPr defaultColWidth="9.14285714285714" defaultRowHeight="14.25" customHeight="1"/>
  <cols>
    <col min="1" max="1" width="32.847619047619" customWidth="1"/>
    <col min="2" max="2" width="31.2857142857143" customWidth="1"/>
    <col min="3" max="3" width="10.1428571428571" customWidth="1"/>
    <col min="4" max="4" width="17.5714285714286" customWidth="1"/>
    <col min="5" max="5" width="10.2857142857143" customWidth="1"/>
    <col min="6" max="6" width="23" customWidth="1"/>
    <col min="7" max="7" width="22.5619047619048" customWidth="1"/>
    <col min="8" max="8" width="21.847619047619" customWidth="1"/>
    <col min="9" max="9" width="19.5714285714286" customWidth="1"/>
    <col min="10" max="13" width="12.5714285714286" customWidth="1"/>
    <col min="14" max="14" width="12.6666666666667" customWidth="1"/>
    <col min="15" max="15" width="11.3714285714286" customWidth="1"/>
    <col min="16" max="16" width="10.8" customWidth="1"/>
    <col min="17" max="17" width="11.6666666666667" customWidth="1"/>
    <col min="18" max="19" width="12.1428571428571" customWidth="1"/>
    <col min="20" max="22" width="12.2857142857143" customWidth="1"/>
    <col min="23" max="23" width="12.7142857142857" customWidth="1"/>
    <col min="24" max="25" width="11.1428571428571" customWidth="1"/>
  </cols>
  <sheetData>
    <row r="1" ht="13.5" customHeight="1" spans="3:25">
      <c r="C1" s="144"/>
      <c r="D1" s="144"/>
      <c r="E1" s="144"/>
      <c r="F1" s="144"/>
      <c r="G1" s="145"/>
      <c r="H1" s="145"/>
      <c r="I1" s="123"/>
      <c r="J1" s="123"/>
      <c r="K1" s="123"/>
      <c r="L1" s="123"/>
      <c r="M1" s="123"/>
      <c r="N1" s="123"/>
      <c r="O1" s="123"/>
      <c r="P1" s="145"/>
      <c r="Q1" s="145"/>
      <c r="R1" s="145"/>
      <c r="S1" s="145"/>
      <c r="W1" s="162"/>
      <c r="Y1" s="163" t="s">
        <v>115</v>
      </c>
    </row>
    <row r="2" ht="34.5" customHeight="1" spans="1:25">
      <c r="A2" s="146" t="s">
        <v>116</v>
      </c>
      <c r="B2" s="112"/>
      <c r="C2" s="112"/>
      <c r="D2" s="112"/>
      <c r="E2" s="112"/>
      <c r="F2" s="112"/>
      <c r="G2" s="112"/>
      <c r="H2" s="112"/>
      <c r="I2" s="111"/>
      <c r="J2" s="111"/>
      <c r="K2" s="111"/>
      <c r="L2" s="111"/>
      <c r="M2" s="111"/>
      <c r="N2" s="111"/>
      <c r="O2" s="111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ht="18.75" customHeight="1" spans="1:25">
      <c r="A3" s="50" t="str">
        <f>"单位名称："&amp;"景洪市红十字会"</f>
        <v>单位名称：景洪市红十字会</v>
      </c>
      <c r="B3" s="147"/>
      <c r="C3" s="147"/>
      <c r="D3" s="147"/>
      <c r="E3" s="147"/>
      <c r="F3" s="147"/>
      <c r="G3" s="148"/>
      <c r="H3" s="148"/>
      <c r="I3" s="125"/>
      <c r="J3" s="125"/>
      <c r="K3" s="125"/>
      <c r="L3" s="125"/>
      <c r="M3" s="125"/>
      <c r="N3" s="125"/>
      <c r="O3" s="125"/>
      <c r="P3" s="148"/>
      <c r="Q3" s="148"/>
      <c r="R3" s="148"/>
      <c r="S3" s="148"/>
      <c r="W3" s="162"/>
      <c r="Y3" s="164" t="s">
        <v>117</v>
      </c>
    </row>
    <row r="4" ht="18" customHeight="1" spans="1:25">
      <c r="A4" s="126" t="s">
        <v>118</v>
      </c>
      <c r="B4" s="126" t="s">
        <v>119</v>
      </c>
      <c r="C4" s="126" t="s">
        <v>120</v>
      </c>
      <c r="D4" s="126" t="s">
        <v>121</v>
      </c>
      <c r="E4" s="126" t="s">
        <v>122</v>
      </c>
      <c r="F4" s="126" t="s">
        <v>123</v>
      </c>
      <c r="G4" s="149" t="s">
        <v>124</v>
      </c>
      <c r="H4" s="150" t="s">
        <v>125</v>
      </c>
      <c r="I4" s="55"/>
      <c r="J4" s="55"/>
      <c r="K4" s="55"/>
      <c r="L4" s="55"/>
      <c r="M4" s="55"/>
      <c r="N4" s="55"/>
      <c r="O4" s="55"/>
      <c r="P4" s="156" t="s">
        <v>126</v>
      </c>
      <c r="Q4" s="156"/>
      <c r="R4" s="156"/>
      <c r="S4" s="126" t="s">
        <v>127</v>
      </c>
      <c r="T4" s="150" t="s">
        <v>128</v>
      </c>
      <c r="U4" s="150"/>
      <c r="V4" s="150"/>
      <c r="W4" s="150"/>
      <c r="X4" s="150"/>
      <c r="Y4" s="165"/>
    </row>
    <row r="5" ht="18" customHeight="1" spans="1:25">
      <c r="A5" s="127"/>
      <c r="B5" s="127"/>
      <c r="C5" s="127"/>
      <c r="D5" s="127"/>
      <c r="E5" s="127"/>
      <c r="F5" s="127"/>
      <c r="G5" s="151" t="s">
        <v>124</v>
      </c>
      <c r="H5" s="152" t="s">
        <v>40</v>
      </c>
      <c r="I5" s="55"/>
      <c r="J5" s="52"/>
      <c r="K5" s="52"/>
      <c r="L5" s="52"/>
      <c r="M5" s="52"/>
      <c r="N5" s="52" t="s">
        <v>41</v>
      </c>
      <c r="O5" s="157" t="s">
        <v>129</v>
      </c>
      <c r="P5" s="156" t="s">
        <v>40</v>
      </c>
      <c r="Q5" s="156" t="s">
        <v>41</v>
      </c>
      <c r="R5" s="156" t="s">
        <v>129</v>
      </c>
      <c r="S5" s="127" t="s">
        <v>127</v>
      </c>
      <c r="T5" s="160" t="s">
        <v>46</v>
      </c>
      <c r="U5" s="160" t="s">
        <v>130</v>
      </c>
      <c r="V5" s="160" t="s">
        <v>131</v>
      </c>
      <c r="W5" s="160" t="s">
        <v>132</v>
      </c>
      <c r="X5" s="160" t="s">
        <v>133</v>
      </c>
      <c r="Y5" s="160" t="s">
        <v>134</v>
      </c>
    </row>
    <row r="6" customHeight="1" spans="1:25">
      <c r="A6" s="128"/>
      <c r="B6" s="128"/>
      <c r="C6" s="128"/>
      <c r="D6" s="128"/>
      <c r="E6" s="128"/>
      <c r="F6" s="128"/>
      <c r="G6" s="128"/>
      <c r="H6" s="126" t="s">
        <v>46</v>
      </c>
      <c r="I6" s="158" t="s">
        <v>135</v>
      </c>
      <c r="J6" s="159" t="s">
        <v>136</v>
      </c>
      <c r="K6" s="159" t="s">
        <v>137</v>
      </c>
      <c r="L6" s="159" t="s">
        <v>138</v>
      </c>
      <c r="M6" s="159" t="s">
        <v>139</v>
      </c>
      <c r="N6" s="127" t="s">
        <v>41</v>
      </c>
      <c r="O6" s="160" t="s">
        <v>129</v>
      </c>
      <c r="P6" s="59"/>
      <c r="Q6" s="59"/>
      <c r="R6" s="59"/>
      <c r="S6" s="128"/>
      <c r="T6" s="160" t="s">
        <v>46</v>
      </c>
      <c r="U6" s="160" t="s">
        <v>130</v>
      </c>
      <c r="V6" s="160" t="s">
        <v>140</v>
      </c>
      <c r="W6" s="160" t="s">
        <v>132</v>
      </c>
      <c r="X6" s="160" t="s">
        <v>133</v>
      </c>
      <c r="Y6" s="160" t="s">
        <v>134</v>
      </c>
    </row>
    <row r="7" ht="37.5" customHeight="1" spans="1:25">
      <c r="A7" s="153"/>
      <c r="B7" s="153"/>
      <c r="C7" s="153"/>
      <c r="D7" s="153"/>
      <c r="E7" s="153"/>
      <c r="F7" s="153"/>
      <c r="G7" s="153"/>
      <c r="H7" s="130" t="s">
        <v>46</v>
      </c>
      <c r="I7" s="161" t="s">
        <v>141</v>
      </c>
      <c r="J7" s="159"/>
      <c r="K7" s="159"/>
      <c r="L7" s="159"/>
      <c r="M7" s="159"/>
      <c r="N7" s="130" t="s">
        <v>142</v>
      </c>
      <c r="O7" s="161" t="s">
        <v>143</v>
      </c>
      <c r="P7" s="156"/>
      <c r="Q7" s="156"/>
      <c r="R7" s="156"/>
      <c r="S7" s="130" t="s">
        <v>127</v>
      </c>
      <c r="T7" s="161" t="s">
        <v>46</v>
      </c>
      <c r="U7" s="161" t="s">
        <v>130</v>
      </c>
      <c r="V7" s="161" t="s">
        <v>140</v>
      </c>
      <c r="W7" s="161" t="s">
        <v>132</v>
      </c>
      <c r="X7" s="161" t="s">
        <v>133</v>
      </c>
      <c r="Y7" s="161" t="s">
        <v>134</v>
      </c>
    </row>
    <row r="8" customHeight="1" spans="1:25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  <c r="Y8" s="154">
        <v>25</v>
      </c>
    </row>
    <row r="9" ht="23.25" customHeight="1" spans="1:25">
      <c r="A9" s="132" t="s">
        <v>144</v>
      </c>
      <c r="B9" s="134"/>
      <c r="C9" s="134"/>
      <c r="D9" s="134"/>
      <c r="E9" s="134"/>
      <c r="F9" s="155"/>
      <c r="G9" s="103">
        <v>1131912.88</v>
      </c>
      <c r="H9" s="103">
        <v>1131912.88</v>
      </c>
      <c r="I9" s="103">
        <v>1131912.88</v>
      </c>
      <c r="J9" s="137"/>
      <c r="K9" s="137"/>
      <c r="L9" s="103"/>
      <c r="M9" s="137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ht="23.25" customHeight="1" spans="1:25">
      <c r="A10" s="119" t="str">
        <f t="shared" ref="A10:A33" si="0">"265001"&amp;" "&amp;"景洪市红十字会"</f>
        <v>265001 景洪市红十字会</v>
      </c>
      <c r="B10" s="119" t="s">
        <v>145</v>
      </c>
      <c r="C10" s="119" t="s">
        <v>146</v>
      </c>
      <c r="D10" s="119" t="s">
        <v>147</v>
      </c>
      <c r="E10" s="119" t="s">
        <v>148</v>
      </c>
      <c r="F10" s="119" t="s">
        <v>73</v>
      </c>
      <c r="G10" s="103">
        <v>258348</v>
      </c>
      <c r="H10" s="103">
        <v>258348</v>
      </c>
      <c r="I10" s="137">
        <v>258348</v>
      </c>
      <c r="J10" s="137"/>
      <c r="K10" s="137"/>
      <c r="L10" s="103"/>
      <c r="M10" s="137"/>
      <c r="N10" s="103"/>
      <c r="O10" s="103"/>
      <c r="P10" s="103"/>
      <c r="Q10" s="103"/>
      <c r="R10" s="103"/>
      <c r="S10" s="103"/>
      <c r="T10" s="137"/>
      <c r="U10" s="103"/>
      <c r="V10" s="103"/>
      <c r="W10" s="103"/>
      <c r="X10" s="103"/>
      <c r="Y10" s="103"/>
    </row>
    <row r="11" ht="23.25" customHeight="1" spans="1:25">
      <c r="A11" s="119" t="str">
        <f t="shared" si="0"/>
        <v>265001 景洪市红十字会</v>
      </c>
      <c r="B11" s="119" t="s">
        <v>145</v>
      </c>
      <c r="C11" s="119" t="s">
        <v>146</v>
      </c>
      <c r="D11" s="119" t="s">
        <v>147</v>
      </c>
      <c r="E11" s="119" t="s">
        <v>149</v>
      </c>
      <c r="F11" s="119" t="s">
        <v>76</v>
      </c>
      <c r="G11" s="103">
        <v>327852</v>
      </c>
      <c r="H11" s="103">
        <v>327852</v>
      </c>
      <c r="I11" s="137">
        <v>327852</v>
      </c>
      <c r="J11" s="137"/>
      <c r="K11" s="137"/>
      <c r="L11" s="103"/>
      <c r="M11" s="137"/>
      <c r="N11" s="103"/>
      <c r="O11" s="103"/>
      <c r="P11" s="103"/>
      <c r="Q11" s="103"/>
      <c r="R11" s="103"/>
      <c r="S11" s="103"/>
      <c r="T11" s="137"/>
      <c r="U11" s="103"/>
      <c r="V11" s="103"/>
      <c r="W11" s="103"/>
      <c r="X11" s="103"/>
      <c r="Y11" s="103"/>
    </row>
    <row r="12" ht="23.25" customHeight="1" spans="1:25">
      <c r="A12" s="119" t="str">
        <f t="shared" si="0"/>
        <v>265001 景洪市红十字会</v>
      </c>
      <c r="B12" s="119" t="s">
        <v>145</v>
      </c>
      <c r="C12" s="119" t="s">
        <v>146</v>
      </c>
      <c r="D12" s="119" t="s">
        <v>147</v>
      </c>
      <c r="E12" s="119" t="s">
        <v>150</v>
      </c>
      <c r="F12" s="119" t="s">
        <v>79</v>
      </c>
      <c r="G12" s="103">
        <v>21529</v>
      </c>
      <c r="H12" s="103">
        <v>21529</v>
      </c>
      <c r="I12" s="137">
        <v>21529</v>
      </c>
      <c r="J12" s="137"/>
      <c r="K12" s="137"/>
      <c r="L12" s="103"/>
      <c r="M12" s="137"/>
      <c r="N12" s="103"/>
      <c r="O12" s="103"/>
      <c r="P12" s="103"/>
      <c r="Q12" s="103"/>
      <c r="R12" s="103"/>
      <c r="S12" s="103"/>
      <c r="T12" s="137"/>
      <c r="U12" s="103"/>
      <c r="V12" s="103"/>
      <c r="W12" s="103"/>
      <c r="X12" s="103"/>
      <c r="Y12" s="103"/>
    </row>
    <row r="13" ht="23.25" customHeight="1" spans="1:25">
      <c r="A13" s="119" t="str">
        <f t="shared" si="0"/>
        <v>265001 景洪市红十字会</v>
      </c>
      <c r="B13" s="119" t="s">
        <v>151</v>
      </c>
      <c r="C13" s="119" t="s">
        <v>146</v>
      </c>
      <c r="D13" s="119" t="s">
        <v>147</v>
      </c>
      <c r="E13" s="119" t="s">
        <v>150</v>
      </c>
      <c r="F13" s="119" t="s">
        <v>79</v>
      </c>
      <c r="G13" s="103">
        <v>132000</v>
      </c>
      <c r="H13" s="103">
        <v>132000</v>
      </c>
      <c r="I13" s="137">
        <v>132000</v>
      </c>
      <c r="J13" s="137"/>
      <c r="K13" s="137"/>
      <c r="L13" s="103"/>
      <c r="M13" s="137"/>
      <c r="N13" s="103"/>
      <c r="O13" s="103"/>
      <c r="P13" s="103"/>
      <c r="Q13" s="103"/>
      <c r="R13" s="103"/>
      <c r="S13" s="103"/>
      <c r="T13" s="137"/>
      <c r="U13" s="103"/>
      <c r="V13" s="103"/>
      <c r="W13" s="103"/>
      <c r="X13" s="103"/>
      <c r="Y13" s="103"/>
    </row>
    <row r="14" ht="23.25" customHeight="1" spans="1:25">
      <c r="A14" s="119" t="str">
        <f t="shared" si="0"/>
        <v>265001 景洪市红十字会</v>
      </c>
      <c r="B14" s="119" t="s">
        <v>75</v>
      </c>
      <c r="C14" s="119" t="s">
        <v>152</v>
      </c>
      <c r="D14" s="119" t="s">
        <v>153</v>
      </c>
      <c r="E14" s="119" t="s">
        <v>154</v>
      </c>
      <c r="F14" s="119" t="s">
        <v>83</v>
      </c>
      <c r="G14" s="103">
        <v>107460.64</v>
      </c>
      <c r="H14" s="103">
        <v>107460.64</v>
      </c>
      <c r="I14" s="137">
        <v>107460.64</v>
      </c>
      <c r="J14" s="137"/>
      <c r="K14" s="137"/>
      <c r="L14" s="103"/>
      <c r="M14" s="137"/>
      <c r="N14" s="103"/>
      <c r="O14" s="103"/>
      <c r="P14" s="103"/>
      <c r="Q14" s="103"/>
      <c r="R14" s="103"/>
      <c r="S14" s="103"/>
      <c r="T14" s="137"/>
      <c r="U14" s="103"/>
      <c r="V14" s="103"/>
      <c r="W14" s="103"/>
      <c r="X14" s="103"/>
      <c r="Y14" s="103"/>
    </row>
    <row r="15" ht="23.25" customHeight="1" spans="1:25">
      <c r="A15" s="119" t="str">
        <f t="shared" si="0"/>
        <v>265001 景洪市红十字会</v>
      </c>
      <c r="B15" s="119" t="s">
        <v>75</v>
      </c>
      <c r="C15" s="119" t="s">
        <v>155</v>
      </c>
      <c r="D15" s="119" t="s">
        <v>156</v>
      </c>
      <c r="E15" s="119" t="s">
        <v>157</v>
      </c>
      <c r="F15" s="119" t="s">
        <v>85</v>
      </c>
      <c r="G15" s="103">
        <v>56661.05</v>
      </c>
      <c r="H15" s="103">
        <v>56661.05</v>
      </c>
      <c r="I15" s="137">
        <v>56661.05</v>
      </c>
      <c r="J15" s="137"/>
      <c r="K15" s="137"/>
      <c r="L15" s="103"/>
      <c r="M15" s="137"/>
      <c r="N15" s="103"/>
      <c r="O15" s="103"/>
      <c r="P15" s="103"/>
      <c r="Q15" s="103"/>
      <c r="R15" s="103"/>
      <c r="S15" s="103"/>
      <c r="T15" s="137"/>
      <c r="U15" s="103"/>
      <c r="V15" s="103"/>
      <c r="W15" s="103"/>
      <c r="X15" s="103"/>
      <c r="Y15" s="103"/>
    </row>
    <row r="16" ht="23.25" customHeight="1" spans="1:25">
      <c r="A16" s="119" t="str">
        <f t="shared" si="0"/>
        <v>265001 景洪市红十字会</v>
      </c>
      <c r="B16" s="119" t="s">
        <v>75</v>
      </c>
      <c r="C16" s="119" t="s">
        <v>158</v>
      </c>
      <c r="D16" s="119" t="s">
        <v>159</v>
      </c>
      <c r="E16" s="119" t="s">
        <v>160</v>
      </c>
      <c r="F16" s="119" t="s">
        <v>88</v>
      </c>
      <c r="G16" s="103">
        <v>26981.45</v>
      </c>
      <c r="H16" s="103">
        <v>26981.45</v>
      </c>
      <c r="I16" s="137">
        <v>26981.45</v>
      </c>
      <c r="J16" s="137"/>
      <c r="K16" s="137"/>
      <c r="L16" s="103"/>
      <c r="M16" s="137"/>
      <c r="N16" s="103"/>
      <c r="O16" s="103"/>
      <c r="P16" s="103"/>
      <c r="Q16" s="103"/>
      <c r="R16" s="103"/>
      <c r="S16" s="103"/>
      <c r="T16" s="137"/>
      <c r="U16" s="103"/>
      <c r="V16" s="103"/>
      <c r="W16" s="103"/>
      <c r="X16" s="103"/>
      <c r="Y16" s="103"/>
    </row>
    <row r="17" ht="23.25" customHeight="1" spans="1:25">
      <c r="A17" s="119" t="str">
        <f t="shared" si="0"/>
        <v>265001 景洪市红十字会</v>
      </c>
      <c r="B17" s="119" t="s">
        <v>75</v>
      </c>
      <c r="C17" s="119" t="s">
        <v>161</v>
      </c>
      <c r="D17" s="119" t="s">
        <v>162</v>
      </c>
      <c r="E17" s="119" t="s">
        <v>163</v>
      </c>
      <c r="F17" s="119" t="s">
        <v>91</v>
      </c>
      <c r="G17" s="103">
        <v>1343.26</v>
      </c>
      <c r="H17" s="103">
        <v>1343.26</v>
      </c>
      <c r="I17" s="137">
        <v>1343.26</v>
      </c>
      <c r="J17" s="137"/>
      <c r="K17" s="137"/>
      <c r="L17" s="103"/>
      <c r="M17" s="137"/>
      <c r="N17" s="103"/>
      <c r="O17" s="103"/>
      <c r="P17" s="103"/>
      <c r="Q17" s="103"/>
      <c r="R17" s="103"/>
      <c r="S17" s="103"/>
      <c r="T17" s="137"/>
      <c r="U17" s="103"/>
      <c r="V17" s="103"/>
      <c r="W17" s="103"/>
      <c r="X17" s="103"/>
      <c r="Y17" s="103"/>
    </row>
    <row r="18" ht="23.25" customHeight="1" spans="1:25">
      <c r="A18" s="119" t="str">
        <f t="shared" si="0"/>
        <v>265001 景洪市红十字会</v>
      </c>
      <c r="B18" s="119" t="s">
        <v>75</v>
      </c>
      <c r="C18" s="119" t="s">
        <v>161</v>
      </c>
      <c r="D18" s="119" t="s">
        <v>162</v>
      </c>
      <c r="E18" s="119" t="s">
        <v>163</v>
      </c>
      <c r="F18" s="119" t="s">
        <v>91</v>
      </c>
      <c r="G18" s="103">
        <v>1638</v>
      </c>
      <c r="H18" s="103">
        <v>1638</v>
      </c>
      <c r="I18" s="137">
        <v>1638</v>
      </c>
      <c r="J18" s="137"/>
      <c r="K18" s="137"/>
      <c r="L18" s="103"/>
      <c r="M18" s="137"/>
      <c r="N18" s="103"/>
      <c r="O18" s="103"/>
      <c r="P18" s="103"/>
      <c r="Q18" s="103"/>
      <c r="R18" s="103"/>
      <c r="S18" s="103"/>
      <c r="T18" s="137"/>
      <c r="U18" s="103"/>
      <c r="V18" s="103"/>
      <c r="W18" s="103"/>
      <c r="X18" s="103"/>
      <c r="Y18" s="103"/>
    </row>
    <row r="19" ht="23.25" customHeight="1" spans="1:25">
      <c r="A19" s="119" t="str">
        <f t="shared" si="0"/>
        <v>265001 景洪市红十字会</v>
      </c>
      <c r="B19" s="119" t="s">
        <v>78</v>
      </c>
      <c r="C19" s="119" t="s">
        <v>164</v>
      </c>
      <c r="D19" s="119" t="s">
        <v>78</v>
      </c>
      <c r="E19" s="119" t="s">
        <v>165</v>
      </c>
      <c r="F19" s="119" t="s">
        <v>78</v>
      </c>
      <c r="G19" s="103">
        <v>89235.48</v>
      </c>
      <c r="H19" s="103">
        <v>89235.48</v>
      </c>
      <c r="I19" s="137">
        <v>89235.48</v>
      </c>
      <c r="J19" s="137"/>
      <c r="K19" s="137"/>
      <c r="L19" s="103"/>
      <c r="M19" s="137"/>
      <c r="N19" s="103"/>
      <c r="O19" s="103"/>
      <c r="P19" s="103"/>
      <c r="Q19" s="103"/>
      <c r="R19" s="103"/>
      <c r="S19" s="103"/>
      <c r="T19" s="137"/>
      <c r="U19" s="103"/>
      <c r="V19" s="103"/>
      <c r="W19" s="103"/>
      <c r="X19" s="103"/>
      <c r="Y19" s="103"/>
    </row>
    <row r="20" ht="23.25" customHeight="1" spans="1:25">
      <c r="A20" s="119" t="str">
        <f t="shared" si="0"/>
        <v>265001 景洪市红十字会</v>
      </c>
      <c r="B20" s="119" t="s">
        <v>90</v>
      </c>
      <c r="C20" s="119" t="s">
        <v>146</v>
      </c>
      <c r="D20" s="119" t="s">
        <v>147</v>
      </c>
      <c r="E20" s="119" t="s">
        <v>166</v>
      </c>
      <c r="F20" s="119" t="s">
        <v>90</v>
      </c>
      <c r="G20" s="103">
        <v>1000</v>
      </c>
      <c r="H20" s="103">
        <v>1000</v>
      </c>
      <c r="I20" s="137">
        <v>1000</v>
      </c>
      <c r="J20" s="137"/>
      <c r="K20" s="137"/>
      <c r="L20" s="103"/>
      <c r="M20" s="137"/>
      <c r="N20" s="103"/>
      <c r="O20" s="103"/>
      <c r="P20" s="103"/>
      <c r="Q20" s="103"/>
      <c r="R20" s="103"/>
      <c r="S20" s="103"/>
      <c r="T20" s="137"/>
      <c r="U20" s="103"/>
      <c r="V20" s="103"/>
      <c r="W20" s="103"/>
      <c r="X20" s="103"/>
      <c r="Y20" s="103"/>
    </row>
    <row r="21" ht="23.25" customHeight="1" spans="1:25">
      <c r="A21" s="119" t="str">
        <f t="shared" si="0"/>
        <v>265001 景洪市红十字会</v>
      </c>
      <c r="B21" s="119" t="s">
        <v>167</v>
      </c>
      <c r="C21" s="119" t="s">
        <v>146</v>
      </c>
      <c r="D21" s="119" t="s">
        <v>147</v>
      </c>
      <c r="E21" s="119" t="s">
        <v>168</v>
      </c>
      <c r="F21" s="119" t="s">
        <v>114</v>
      </c>
      <c r="G21" s="103">
        <v>52800</v>
      </c>
      <c r="H21" s="103">
        <v>52800</v>
      </c>
      <c r="I21" s="137">
        <v>52800</v>
      </c>
      <c r="J21" s="137"/>
      <c r="K21" s="137"/>
      <c r="L21" s="103"/>
      <c r="M21" s="137"/>
      <c r="N21" s="103"/>
      <c r="O21" s="103"/>
      <c r="P21" s="103"/>
      <c r="Q21" s="103"/>
      <c r="R21" s="103"/>
      <c r="S21" s="103"/>
      <c r="T21" s="137"/>
      <c r="U21" s="103"/>
      <c r="V21" s="103"/>
      <c r="W21" s="103"/>
      <c r="X21" s="103"/>
      <c r="Y21" s="103"/>
    </row>
    <row r="22" ht="23.25" customHeight="1" spans="1:25">
      <c r="A22" s="119" t="str">
        <f t="shared" si="0"/>
        <v>265001 景洪市红十字会</v>
      </c>
      <c r="B22" s="119" t="s">
        <v>110</v>
      </c>
      <c r="C22" s="119" t="s">
        <v>146</v>
      </c>
      <c r="D22" s="119" t="s">
        <v>147</v>
      </c>
      <c r="E22" s="119" t="s">
        <v>169</v>
      </c>
      <c r="F22" s="119" t="s">
        <v>110</v>
      </c>
      <c r="G22" s="103">
        <v>15420</v>
      </c>
      <c r="H22" s="103">
        <v>15420</v>
      </c>
      <c r="I22" s="137">
        <v>15420</v>
      </c>
      <c r="J22" s="137"/>
      <c r="K22" s="137"/>
      <c r="L22" s="103"/>
      <c r="M22" s="137"/>
      <c r="N22" s="103"/>
      <c r="O22" s="103"/>
      <c r="P22" s="103"/>
      <c r="Q22" s="103"/>
      <c r="R22" s="103"/>
      <c r="S22" s="103"/>
      <c r="T22" s="137"/>
      <c r="U22" s="103"/>
      <c r="V22" s="103"/>
      <c r="W22" s="103"/>
      <c r="X22" s="103"/>
      <c r="Y22" s="103"/>
    </row>
    <row r="23" ht="23.25" customHeight="1" spans="1:25">
      <c r="A23" s="119" t="str">
        <f t="shared" si="0"/>
        <v>265001 景洪市红十字会</v>
      </c>
      <c r="B23" s="119" t="s">
        <v>112</v>
      </c>
      <c r="C23" s="119" t="s">
        <v>146</v>
      </c>
      <c r="D23" s="119" t="s">
        <v>147</v>
      </c>
      <c r="E23" s="119" t="s">
        <v>170</v>
      </c>
      <c r="F23" s="119" t="s">
        <v>112</v>
      </c>
      <c r="G23" s="103">
        <v>144</v>
      </c>
      <c r="H23" s="103">
        <v>144</v>
      </c>
      <c r="I23" s="137">
        <v>144</v>
      </c>
      <c r="J23" s="137"/>
      <c r="K23" s="137"/>
      <c r="L23" s="103"/>
      <c r="M23" s="137"/>
      <c r="N23" s="103"/>
      <c r="O23" s="103"/>
      <c r="P23" s="103"/>
      <c r="Q23" s="103"/>
      <c r="R23" s="103"/>
      <c r="S23" s="103"/>
      <c r="T23" s="137"/>
      <c r="U23" s="103"/>
      <c r="V23" s="103"/>
      <c r="W23" s="103"/>
      <c r="X23" s="103"/>
      <c r="Y23" s="103"/>
    </row>
    <row r="24" ht="23.25" customHeight="1" spans="1:25">
      <c r="A24" s="119" t="str">
        <f t="shared" si="0"/>
        <v>265001 景洪市红十字会</v>
      </c>
      <c r="B24" s="119" t="s">
        <v>171</v>
      </c>
      <c r="C24" s="119" t="s">
        <v>146</v>
      </c>
      <c r="D24" s="119" t="s">
        <v>147</v>
      </c>
      <c r="E24" s="119" t="s">
        <v>172</v>
      </c>
      <c r="F24" s="119" t="s">
        <v>100</v>
      </c>
      <c r="G24" s="103">
        <v>5358</v>
      </c>
      <c r="H24" s="103">
        <v>5358</v>
      </c>
      <c r="I24" s="137">
        <v>5358</v>
      </c>
      <c r="J24" s="137"/>
      <c r="K24" s="137"/>
      <c r="L24" s="103"/>
      <c r="M24" s="137"/>
      <c r="N24" s="103"/>
      <c r="O24" s="103"/>
      <c r="P24" s="103"/>
      <c r="Q24" s="103"/>
      <c r="R24" s="103"/>
      <c r="S24" s="103"/>
      <c r="T24" s="137"/>
      <c r="U24" s="103"/>
      <c r="V24" s="103"/>
      <c r="W24" s="103"/>
      <c r="X24" s="103"/>
      <c r="Y24" s="103"/>
    </row>
    <row r="25" ht="23.25" customHeight="1" spans="1:25">
      <c r="A25" s="119" t="str">
        <f t="shared" si="0"/>
        <v>265001 景洪市红十字会</v>
      </c>
      <c r="B25" s="119" t="s">
        <v>171</v>
      </c>
      <c r="C25" s="119" t="s">
        <v>146</v>
      </c>
      <c r="D25" s="119" t="s">
        <v>147</v>
      </c>
      <c r="E25" s="119" t="s">
        <v>173</v>
      </c>
      <c r="F25" s="119" t="s">
        <v>101</v>
      </c>
      <c r="G25" s="103">
        <v>3370</v>
      </c>
      <c r="H25" s="103">
        <v>3370</v>
      </c>
      <c r="I25" s="137">
        <v>3370</v>
      </c>
      <c r="J25" s="137"/>
      <c r="K25" s="137"/>
      <c r="L25" s="103"/>
      <c r="M25" s="137"/>
      <c r="N25" s="103"/>
      <c r="O25" s="103"/>
      <c r="P25" s="103"/>
      <c r="Q25" s="103"/>
      <c r="R25" s="103"/>
      <c r="S25" s="103"/>
      <c r="T25" s="137"/>
      <c r="U25" s="103"/>
      <c r="V25" s="103"/>
      <c r="W25" s="103"/>
      <c r="X25" s="103"/>
      <c r="Y25" s="103"/>
    </row>
    <row r="26" ht="23.25" customHeight="1" spans="1:25">
      <c r="A26" s="119" t="str">
        <f t="shared" si="0"/>
        <v>265001 景洪市红十字会</v>
      </c>
      <c r="B26" s="119" t="s">
        <v>171</v>
      </c>
      <c r="C26" s="119" t="s">
        <v>146</v>
      </c>
      <c r="D26" s="119" t="s">
        <v>147</v>
      </c>
      <c r="E26" s="119" t="s">
        <v>174</v>
      </c>
      <c r="F26" s="119" t="s">
        <v>102</v>
      </c>
      <c r="G26" s="103">
        <v>300</v>
      </c>
      <c r="H26" s="103">
        <v>300</v>
      </c>
      <c r="I26" s="137">
        <v>300</v>
      </c>
      <c r="J26" s="137"/>
      <c r="K26" s="137"/>
      <c r="L26" s="103"/>
      <c r="M26" s="137"/>
      <c r="N26" s="103"/>
      <c r="O26" s="103"/>
      <c r="P26" s="103"/>
      <c r="Q26" s="103"/>
      <c r="R26" s="103"/>
      <c r="S26" s="103"/>
      <c r="T26" s="137"/>
      <c r="U26" s="103"/>
      <c r="V26" s="103"/>
      <c r="W26" s="103"/>
      <c r="X26" s="103"/>
      <c r="Y26" s="103"/>
    </row>
    <row r="27" ht="23.25" customHeight="1" spans="1:25">
      <c r="A27" s="119" t="str">
        <f t="shared" si="0"/>
        <v>265001 景洪市红十字会</v>
      </c>
      <c r="B27" s="119" t="s">
        <v>171</v>
      </c>
      <c r="C27" s="119" t="s">
        <v>146</v>
      </c>
      <c r="D27" s="119" t="s">
        <v>147</v>
      </c>
      <c r="E27" s="119" t="s">
        <v>175</v>
      </c>
      <c r="F27" s="119" t="s">
        <v>103</v>
      </c>
      <c r="G27" s="103">
        <v>1200</v>
      </c>
      <c r="H27" s="103">
        <v>1200</v>
      </c>
      <c r="I27" s="137">
        <v>1200</v>
      </c>
      <c r="J27" s="137"/>
      <c r="K27" s="137"/>
      <c r="L27" s="103"/>
      <c r="M27" s="137"/>
      <c r="N27" s="103"/>
      <c r="O27" s="103"/>
      <c r="P27" s="103"/>
      <c r="Q27" s="103"/>
      <c r="R27" s="103"/>
      <c r="S27" s="103"/>
      <c r="T27" s="137"/>
      <c r="U27" s="103"/>
      <c r="V27" s="103"/>
      <c r="W27" s="103"/>
      <c r="X27" s="103"/>
      <c r="Y27" s="103"/>
    </row>
    <row r="28" ht="23.25" customHeight="1" spans="1:25">
      <c r="A28" s="119" t="str">
        <f t="shared" si="0"/>
        <v>265001 景洪市红十字会</v>
      </c>
      <c r="B28" s="119" t="s">
        <v>171</v>
      </c>
      <c r="C28" s="119" t="s">
        <v>146</v>
      </c>
      <c r="D28" s="119" t="s">
        <v>147</v>
      </c>
      <c r="E28" s="119" t="s">
        <v>176</v>
      </c>
      <c r="F28" s="119" t="s">
        <v>105</v>
      </c>
      <c r="G28" s="103">
        <v>6840</v>
      </c>
      <c r="H28" s="103">
        <v>6840</v>
      </c>
      <c r="I28" s="137">
        <v>6840</v>
      </c>
      <c r="J28" s="137"/>
      <c r="K28" s="137"/>
      <c r="L28" s="103"/>
      <c r="M28" s="137"/>
      <c r="N28" s="103"/>
      <c r="O28" s="103"/>
      <c r="P28" s="103"/>
      <c r="Q28" s="103"/>
      <c r="R28" s="103"/>
      <c r="S28" s="103"/>
      <c r="T28" s="137"/>
      <c r="U28" s="103"/>
      <c r="V28" s="103"/>
      <c r="W28" s="103"/>
      <c r="X28" s="103"/>
      <c r="Y28" s="103"/>
    </row>
    <row r="29" ht="23.25" customHeight="1" spans="1:25">
      <c r="A29" s="119" t="str">
        <f t="shared" si="0"/>
        <v>265001 景洪市红十字会</v>
      </c>
      <c r="B29" s="119" t="s">
        <v>171</v>
      </c>
      <c r="C29" s="119" t="s">
        <v>146</v>
      </c>
      <c r="D29" s="119" t="s">
        <v>147</v>
      </c>
      <c r="E29" s="119" t="s">
        <v>177</v>
      </c>
      <c r="F29" s="119" t="s">
        <v>106</v>
      </c>
      <c r="G29" s="103">
        <v>432</v>
      </c>
      <c r="H29" s="103">
        <v>432</v>
      </c>
      <c r="I29" s="137">
        <v>432</v>
      </c>
      <c r="J29" s="137"/>
      <c r="K29" s="137"/>
      <c r="L29" s="103"/>
      <c r="M29" s="137"/>
      <c r="N29" s="103"/>
      <c r="O29" s="103"/>
      <c r="P29" s="103"/>
      <c r="Q29" s="103"/>
      <c r="R29" s="103"/>
      <c r="S29" s="103"/>
      <c r="T29" s="137"/>
      <c r="U29" s="103"/>
      <c r="V29" s="103"/>
      <c r="W29" s="103"/>
      <c r="X29" s="103"/>
      <c r="Y29" s="103"/>
    </row>
    <row r="30" ht="23.25" customHeight="1" spans="1:25">
      <c r="A30" s="119" t="str">
        <f t="shared" si="0"/>
        <v>265001 景洪市红十字会</v>
      </c>
      <c r="B30" s="119" t="s">
        <v>171</v>
      </c>
      <c r="C30" s="119" t="s">
        <v>146</v>
      </c>
      <c r="D30" s="119" t="s">
        <v>147</v>
      </c>
      <c r="E30" s="119" t="s">
        <v>178</v>
      </c>
      <c r="F30" s="119" t="s">
        <v>107</v>
      </c>
      <c r="G30" s="103">
        <v>5000</v>
      </c>
      <c r="H30" s="103">
        <v>5000</v>
      </c>
      <c r="I30" s="137">
        <v>5000</v>
      </c>
      <c r="J30" s="137"/>
      <c r="K30" s="137"/>
      <c r="L30" s="103"/>
      <c r="M30" s="137"/>
      <c r="N30" s="103"/>
      <c r="O30" s="103"/>
      <c r="P30" s="103"/>
      <c r="Q30" s="103"/>
      <c r="R30" s="103"/>
      <c r="S30" s="103"/>
      <c r="T30" s="137"/>
      <c r="U30" s="103"/>
      <c r="V30" s="103"/>
      <c r="W30" s="103"/>
      <c r="X30" s="103"/>
      <c r="Y30" s="103"/>
    </row>
    <row r="31" ht="23.25" customHeight="1" spans="1:25">
      <c r="A31" s="119" t="str">
        <f t="shared" si="0"/>
        <v>265001 景洪市红十字会</v>
      </c>
      <c r="B31" s="119" t="s">
        <v>171</v>
      </c>
      <c r="C31" s="119" t="s">
        <v>146</v>
      </c>
      <c r="D31" s="119" t="s">
        <v>147</v>
      </c>
      <c r="E31" s="119" t="s">
        <v>179</v>
      </c>
      <c r="F31" s="119" t="s">
        <v>93</v>
      </c>
      <c r="G31" s="103">
        <v>3000</v>
      </c>
      <c r="H31" s="103">
        <v>3000</v>
      </c>
      <c r="I31" s="137">
        <v>3000</v>
      </c>
      <c r="J31" s="137"/>
      <c r="K31" s="137"/>
      <c r="L31" s="103"/>
      <c r="M31" s="137"/>
      <c r="N31" s="103"/>
      <c r="O31" s="103"/>
      <c r="P31" s="103"/>
      <c r="Q31" s="103"/>
      <c r="R31" s="103"/>
      <c r="S31" s="103"/>
      <c r="T31" s="137"/>
      <c r="U31" s="103"/>
      <c r="V31" s="103"/>
      <c r="W31" s="103"/>
      <c r="X31" s="103"/>
      <c r="Y31" s="103"/>
    </row>
    <row r="32" ht="23.25" customHeight="1" spans="1:25">
      <c r="A32" s="119" t="str">
        <f t="shared" si="0"/>
        <v>265001 景洪市红十字会</v>
      </c>
      <c r="B32" s="119" t="s">
        <v>171</v>
      </c>
      <c r="C32" s="119" t="s">
        <v>146</v>
      </c>
      <c r="D32" s="119" t="s">
        <v>147</v>
      </c>
      <c r="E32" s="119" t="s">
        <v>180</v>
      </c>
      <c r="F32" s="119" t="s">
        <v>87</v>
      </c>
      <c r="G32" s="103">
        <v>13000</v>
      </c>
      <c r="H32" s="103">
        <v>13000</v>
      </c>
      <c r="I32" s="137">
        <v>13000</v>
      </c>
      <c r="J32" s="137"/>
      <c r="K32" s="137"/>
      <c r="L32" s="103"/>
      <c r="M32" s="137"/>
      <c r="N32" s="103"/>
      <c r="O32" s="103"/>
      <c r="P32" s="103"/>
      <c r="Q32" s="103"/>
      <c r="R32" s="103"/>
      <c r="S32" s="103"/>
      <c r="T32" s="137"/>
      <c r="U32" s="103"/>
      <c r="V32" s="103"/>
      <c r="W32" s="103"/>
      <c r="X32" s="103"/>
      <c r="Y32" s="103"/>
    </row>
    <row r="33" ht="23.25" customHeight="1" spans="1:25">
      <c r="A33" s="119" t="str">
        <f t="shared" si="0"/>
        <v>265001 景洪市红十字会</v>
      </c>
      <c r="B33" s="119" t="s">
        <v>171</v>
      </c>
      <c r="C33" s="119" t="s">
        <v>146</v>
      </c>
      <c r="D33" s="119" t="s">
        <v>147</v>
      </c>
      <c r="E33" s="119" t="s">
        <v>181</v>
      </c>
      <c r="F33" s="119" t="s">
        <v>95</v>
      </c>
      <c r="G33" s="103">
        <v>1000</v>
      </c>
      <c r="H33" s="103">
        <v>1000</v>
      </c>
      <c r="I33" s="137">
        <v>1000</v>
      </c>
      <c r="J33" s="137"/>
      <c r="K33" s="137"/>
      <c r="L33" s="103"/>
      <c r="M33" s="137"/>
      <c r="N33" s="103"/>
      <c r="O33" s="103"/>
      <c r="P33" s="103"/>
      <c r="Q33" s="103"/>
      <c r="R33" s="103"/>
      <c r="S33" s="103"/>
      <c r="T33" s="137"/>
      <c r="U33" s="103"/>
      <c r="V33" s="103"/>
      <c r="W33" s="103"/>
      <c r="X33" s="103"/>
      <c r="Y33" s="103"/>
    </row>
  </sheetData>
  <mergeCells count="32">
    <mergeCell ref="A2:Y2"/>
    <mergeCell ref="A3:F3"/>
    <mergeCell ref="H4:O4"/>
    <mergeCell ref="P4:R4"/>
    <mergeCell ref="T4:Y4"/>
    <mergeCell ref="H5:M5"/>
    <mergeCell ref="A9:F9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5:N7"/>
    <mergeCell ref="O5:O7"/>
    <mergeCell ref="P5:P7"/>
    <mergeCell ref="Q5:Q7"/>
    <mergeCell ref="R5:R7"/>
    <mergeCell ref="S4:S7"/>
    <mergeCell ref="T5:T7"/>
    <mergeCell ref="U5:U7"/>
    <mergeCell ref="V5:V7"/>
    <mergeCell ref="W5:W7"/>
    <mergeCell ref="X5:X7"/>
    <mergeCell ref="Y5:Y7"/>
  </mergeCells>
  <pageMargins left="0.75" right="0.75" top="1" bottom="1" header="0.5" footer="0.5"/>
  <pageSetup paperSize="9" scale="3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showZeros="0" workbookViewId="0">
      <selection activeCell="B4" sqref="B4:B7"/>
    </sheetView>
  </sheetViews>
  <sheetFormatPr defaultColWidth="9.14285714285714" defaultRowHeight="14.25" customHeight="1"/>
  <cols>
    <col min="1" max="1" width="21.4380952380952" customWidth="1"/>
    <col min="2" max="2" width="13.4190476190476" customWidth="1"/>
    <col min="3" max="3" width="32.847619047619" customWidth="1"/>
    <col min="4" max="4" width="11.1428571428571" customWidth="1"/>
    <col min="5" max="5" width="17.7142857142857" customWidth="1"/>
    <col min="6" max="6" width="9.84761904761905" customWidth="1"/>
    <col min="7" max="7" width="17.7142857142857" customWidth="1"/>
    <col min="8" max="8" width="19.4190476190476" customWidth="1"/>
    <col min="9" max="9" width="15.2857142857143" customWidth="1"/>
    <col min="10" max="10" width="16.847619047619" customWidth="1"/>
    <col min="11" max="16" width="12.2857142857143" customWidth="1"/>
    <col min="17" max="20" width="11.1428571428571" customWidth="1"/>
    <col min="22" max="22" width="10.2857142857143" customWidth="1"/>
    <col min="23" max="24" width="11.847619047619" customWidth="1"/>
    <col min="25" max="25" width="11.7142857142857" customWidth="1"/>
    <col min="26" max="26" width="10.2857142857143" customWidth="1"/>
  </cols>
  <sheetData>
    <row r="1" ht="13.5" customHeight="1" spans="2:26">
      <c r="B1" s="121"/>
      <c r="D1" s="122"/>
      <c r="E1" s="122"/>
      <c r="F1" s="122"/>
      <c r="G1" s="122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X1" s="121"/>
      <c r="Z1" s="142" t="s">
        <v>182</v>
      </c>
    </row>
    <row r="2" ht="27.75" customHeight="1" spans="1:26">
      <c r="A2" s="111" t="s">
        <v>183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ht="13.5" customHeight="1" spans="1:26">
      <c r="A3" s="50" t="str">
        <f>"单位名称："&amp;"景洪市红十字会"</f>
        <v>单位名称：景洪市红十字会</v>
      </c>
      <c r="B3" s="124"/>
      <c r="C3" s="124"/>
      <c r="D3" s="124"/>
      <c r="E3" s="124"/>
      <c r="F3" s="124"/>
      <c r="G3" s="124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X3" s="121"/>
      <c r="Z3" s="143" t="s">
        <v>117</v>
      </c>
    </row>
    <row r="4" ht="21.75" customHeight="1" spans="1:26">
      <c r="A4" s="126" t="s">
        <v>184</v>
      </c>
      <c r="B4" s="52" t="s">
        <v>185</v>
      </c>
      <c r="C4" s="126" t="s">
        <v>119</v>
      </c>
      <c r="D4" s="52" t="s">
        <v>120</v>
      </c>
      <c r="E4" s="52" t="s">
        <v>121</v>
      </c>
      <c r="F4" s="52" t="s">
        <v>186</v>
      </c>
      <c r="G4" s="52" t="s">
        <v>187</v>
      </c>
      <c r="H4" s="53" t="s">
        <v>144</v>
      </c>
      <c r="I4" s="54" t="s">
        <v>125</v>
      </c>
      <c r="J4" s="55"/>
      <c r="K4" s="55"/>
      <c r="L4" s="55"/>
      <c r="M4" s="55"/>
      <c r="N4" s="55"/>
      <c r="O4" s="55"/>
      <c r="P4" s="56"/>
      <c r="Q4" s="114" t="s">
        <v>126</v>
      </c>
      <c r="R4" s="114"/>
      <c r="S4" s="114"/>
      <c r="T4" s="52" t="s">
        <v>127</v>
      </c>
      <c r="U4" s="54" t="s">
        <v>128</v>
      </c>
      <c r="V4" s="55"/>
      <c r="W4" s="55"/>
      <c r="X4" s="55"/>
      <c r="Y4" s="55"/>
      <c r="Z4" s="56"/>
    </row>
    <row r="5" ht="26.25" customHeight="1" spans="1:26">
      <c r="A5" s="127"/>
      <c r="B5" s="128"/>
      <c r="C5" s="127"/>
      <c r="D5" s="129"/>
      <c r="E5" s="129"/>
      <c r="F5" s="129"/>
      <c r="G5" s="129"/>
      <c r="H5" s="128"/>
      <c r="I5" s="139" t="s">
        <v>40</v>
      </c>
      <c r="J5" s="140"/>
      <c r="K5" s="52"/>
      <c r="L5" s="52"/>
      <c r="M5" s="52"/>
      <c r="N5" s="52"/>
      <c r="O5" s="52" t="s">
        <v>41</v>
      </c>
      <c r="P5" s="52" t="s">
        <v>129</v>
      </c>
      <c r="Q5" s="114" t="s">
        <v>40</v>
      </c>
      <c r="R5" s="114" t="s">
        <v>41</v>
      </c>
      <c r="S5" s="114" t="s">
        <v>129</v>
      </c>
      <c r="T5" s="129"/>
      <c r="U5" s="52" t="s">
        <v>46</v>
      </c>
      <c r="V5" s="52" t="s">
        <v>130</v>
      </c>
      <c r="W5" s="52" t="s">
        <v>140</v>
      </c>
      <c r="X5" s="52" t="s">
        <v>132</v>
      </c>
      <c r="Y5" s="52" t="s">
        <v>133</v>
      </c>
      <c r="Z5" s="52" t="s">
        <v>134</v>
      </c>
    </row>
    <row r="6" ht="21" customHeight="1" spans="1:26">
      <c r="A6" s="128"/>
      <c r="B6" s="128"/>
      <c r="C6" s="128"/>
      <c r="D6" s="128"/>
      <c r="E6" s="128"/>
      <c r="F6" s="128"/>
      <c r="G6" s="128"/>
      <c r="H6" s="128"/>
      <c r="I6" s="141" t="s">
        <v>46</v>
      </c>
      <c r="J6" s="114" t="s">
        <v>135</v>
      </c>
      <c r="K6" s="114" t="s">
        <v>136</v>
      </c>
      <c r="L6" s="114" t="s">
        <v>137</v>
      </c>
      <c r="M6" s="114" t="s">
        <v>138</v>
      </c>
      <c r="N6" s="114" t="s">
        <v>139</v>
      </c>
      <c r="O6" s="128"/>
      <c r="P6" s="128"/>
      <c r="Q6" s="59"/>
      <c r="R6" s="59"/>
      <c r="S6" s="59"/>
      <c r="T6" s="128"/>
      <c r="U6" s="128"/>
      <c r="V6" s="128"/>
      <c r="W6" s="128"/>
      <c r="X6" s="128"/>
      <c r="Y6" s="128"/>
      <c r="Z6" s="128"/>
    </row>
    <row r="7" ht="39.75" customHeight="1" spans="1:26">
      <c r="A7" s="130"/>
      <c r="B7" s="58"/>
      <c r="C7" s="130"/>
      <c r="D7" s="57"/>
      <c r="E7" s="57"/>
      <c r="F7" s="57"/>
      <c r="G7" s="57"/>
      <c r="H7" s="58"/>
      <c r="I7" s="114" t="s">
        <v>46</v>
      </c>
      <c r="J7" s="114" t="s">
        <v>135</v>
      </c>
      <c r="K7" s="114" t="s">
        <v>136</v>
      </c>
      <c r="L7" s="114"/>
      <c r="M7" s="114"/>
      <c r="N7" s="114"/>
      <c r="O7" s="57"/>
      <c r="P7" s="57"/>
      <c r="Q7" s="114"/>
      <c r="R7" s="114"/>
      <c r="S7" s="114"/>
      <c r="T7" s="57"/>
      <c r="U7" s="57"/>
      <c r="V7" s="57"/>
      <c r="W7" s="57"/>
      <c r="X7" s="58"/>
      <c r="Y7" s="57"/>
      <c r="Z7" s="57"/>
    </row>
    <row r="8" ht="15" customHeight="1" spans="1:26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  <c r="X8" s="131">
        <v>24</v>
      </c>
      <c r="Y8" s="131">
        <v>25</v>
      </c>
      <c r="Z8" s="131">
        <v>26</v>
      </c>
    </row>
    <row r="9" ht="24" customHeight="1" spans="1:26">
      <c r="A9" s="132" t="s">
        <v>144</v>
      </c>
      <c r="B9" s="133"/>
      <c r="C9" s="134"/>
      <c r="D9" s="133"/>
      <c r="E9" s="133"/>
      <c r="F9" s="133"/>
      <c r="G9" s="135"/>
      <c r="H9" s="103"/>
      <c r="I9" s="103"/>
      <c r="J9" s="103"/>
      <c r="K9" s="137"/>
      <c r="L9" s="137"/>
      <c r="M9" s="137"/>
      <c r="N9" s="137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21.75" customHeight="1" spans="1:26">
      <c r="A10" s="136"/>
      <c r="B10" s="136"/>
      <c r="C10" s="119"/>
      <c r="D10" s="136"/>
      <c r="E10" s="136"/>
      <c r="F10" s="136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03"/>
      <c r="R10" s="103"/>
      <c r="S10" s="103"/>
      <c r="T10" s="137"/>
      <c r="U10" s="137"/>
      <c r="V10" s="137"/>
      <c r="W10" s="137"/>
      <c r="X10" s="137"/>
      <c r="Y10" s="137"/>
      <c r="Z10" s="137"/>
    </row>
    <row r="11" ht="20.25" customHeight="1" spans="1:26">
      <c r="A11" s="138"/>
      <c r="B11" s="138"/>
      <c r="C11" s="27"/>
      <c r="D11" s="138"/>
      <c r="E11" s="138"/>
      <c r="F11" s="138"/>
      <c r="G11" s="138"/>
      <c r="H11" s="137"/>
      <c r="I11" s="137"/>
      <c r="J11" s="137"/>
      <c r="K11" s="137"/>
      <c r="L11" s="137"/>
      <c r="M11" s="137"/>
      <c r="N11" s="137"/>
      <c r="O11" s="137"/>
      <c r="P11" s="137"/>
      <c r="Q11" s="103"/>
      <c r="R11" s="103"/>
      <c r="S11" s="103"/>
      <c r="T11" s="137"/>
      <c r="U11" s="137"/>
      <c r="V11" s="137"/>
      <c r="W11" s="137"/>
      <c r="X11" s="137"/>
      <c r="Y11" s="137"/>
      <c r="Z11" s="137"/>
    </row>
  </sheetData>
  <mergeCells count="33">
    <mergeCell ref="A2:Z2"/>
    <mergeCell ref="A3:G3"/>
    <mergeCell ref="I4:P4"/>
    <mergeCell ref="Q4:S4"/>
    <mergeCell ref="U4:Z4"/>
    <mergeCell ref="I5:N5"/>
    <mergeCell ref="A9:G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T4:T7"/>
    <mergeCell ref="U5:U7"/>
    <mergeCell ref="V5:V7"/>
    <mergeCell ref="W5:W7"/>
    <mergeCell ref="X5:X7"/>
    <mergeCell ref="Y5:Y7"/>
    <mergeCell ref="Z5:Z7"/>
  </mergeCells>
  <pageMargins left="0.75" right="0.75" top="1" bottom="1" header="0.5" footer="0.5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B7" sqref="B7"/>
    </sheetView>
  </sheetViews>
  <sheetFormatPr defaultColWidth="9.14285714285714" defaultRowHeight="12" customHeight="1" outlineLevelRow="6"/>
  <cols>
    <col min="1" max="1" width="34.2857142857143" customWidth="1"/>
    <col min="2" max="2" width="48" customWidth="1"/>
    <col min="3" max="3" width="17.2857142857143" customWidth="1"/>
    <col min="4" max="4" width="13.2857142857143" customWidth="1"/>
    <col min="5" max="5" width="23.5714285714286" customWidth="1"/>
    <col min="6" max="6" width="11.2857142857143" customWidth="1"/>
    <col min="7" max="7" width="13.1428571428571" customWidth="1"/>
    <col min="8" max="9" width="12.4190476190476" customWidth="1"/>
    <col min="10" max="10" width="84.1428571428571" customWidth="1"/>
  </cols>
  <sheetData>
    <row r="1" ht="15" customHeight="1" spans="10:10">
      <c r="J1" s="120" t="s">
        <v>188</v>
      </c>
    </row>
    <row r="2" ht="28.5" customHeight="1" spans="1:10">
      <c r="A2" s="110" t="s">
        <v>189</v>
      </c>
      <c r="B2" s="111"/>
      <c r="C2" s="111"/>
      <c r="D2" s="111"/>
      <c r="E2" s="111"/>
      <c r="F2" s="112"/>
      <c r="G2" s="111"/>
      <c r="H2" s="112"/>
      <c r="I2" s="112"/>
      <c r="J2" s="111"/>
    </row>
    <row r="3" ht="17.25" customHeight="1" spans="1:8">
      <c r="A3" s="93" t="str">
        <f>"单位名称："&amp;"景洪市红十字会"</f>
        <v>单位名称：景洪市红十字会</v>
      </c>
      <c r="B3" s="113"/>
      <c r="C3" s="113"/>
      <c r="D3" s="113"/>
      <c r="E3" s="113"/>
      <c r="F3" s="92"/>
      <c r="G3" s="113"/>
      <c r="H3" s="92"/>
    </row>
    <row r="4" ht="44.25" customHeight="1" spans="1:10">
      <c r="A4" s="114" t="s">
        <v>190</v>
      </c>
      <c r="B4" s="114" t="s">
        <v>191</v>
      </c>
      <c r="C4" s="114" t="s">
        <v>192</v>
      </c>
      <c r="D4" s="114" t="s">
        <v>193</v>
      </c>
      <c r="E4" s="114" t="s">
        <v>194</v>
      </c>
      <c r="F4" s="115" t="s">
        <v>195</v>
      </c>
      <c r="G4" s="114" t="s">
        <v>196</v>
      </c>
      <c r="H4" s="115" t="s">
        <v>197</v>
      </c>
      <c r="I4" s="115" t="s">
        <v>198</v>
      </c>
      <c r="J4" s="114" t="s">
        <v>199</v>
      </c>
    </row>
    <row r="5" ht="14.25" customHeight="1" spans="1:10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42" customHeight="1" spans="1:10">
      <c r="A6" s="27"/>
      <c r="B6" s="116"/>
      <c r="C6" s="116"/>
      <c r="D6" s="116"/>
      <c r="E6" s="117"/>
      <c r="F6" s="118"/>
      <c r="G6" s="117"/>
      <c r="H6" s="118"/>
      <c r="I6" s="118"/>
      <c r="J6" s="117"/>
    </row>
    <row r="7" ht="42" customHeight="1" spans="1:10">
      <c r="A7" s="27"/>
      <c r="B7" s="119"/>
      <c r="C7" s="119"/>
      <c r="D7" s="119"/>
      <c r="E7" s="27"/>
      <c r="F7" s="119"/>
      <c r="G7" s="27"/>
      <c r="H7" s="119"/>
      <c r="I7" s="119"/>
      <c r="J7" s="27"/>
    </row>
  </sheetData>
  <mergeCells count="2">
    <mergeCell ref="A2:J2"/>
    <mergeCell ref="A3:H3"/>
  </mergeCells>
  <pageMargins left="0.75" right="0.75" top="1" bottom="1" header="0.5" footer="0.5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7" sqref="A7:G7"/>
    </sheetView>
  </sheetViews>
  <sheetFormatPr defaultColWidth="8.57142857142857" defaultRowHeight="15" customHeight="1"/>
  <cols>
    <col min="1" max="1" width="19" customWidth="1"/>
    <col min="2" max="2" width="12.847619047619" customWidth="1"/>
    <col min="3" max="3" width="31.5714285714286" customWidth="1"/>
    <col min="4" max="7" width="12.5714285714286" customWidth="1"/>
    <col min="8" max="8" width="17.4190476190476" customWidth="1"/>
    <col min="9" max="11" width="17.2857142857143" customWidth="1"/>
  </cols>
  <sheetData>
    <row r="1" customHeight="1" spans="11:11">
      <c r="K1" s="107" t="s">
        <v>200</v>
      </c>
    </row>
    <row r="2" ht="42.75" customHeight="1" spans="1:11">
      <c r="A2" s="91" t="s">
        <v>201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21" customHeight="1" spans="1:11">
      <c r="A3" s="93" t="str">
        <f>"单位名称："&amp;"景洪市红十字会"</f>
        <v>单位名称：景洪市红十字会</v>
      </c>
      <c r="B3" s="92"/>
      <c r="C3" s="92"/>
      <c r="D3" s="92"/>
      <c r="E3" s="92"/>
      <c r="F3" s="92"/>
      <c r="G3" s="92"/>
      <c r="H3" s="92"/>
      <c r="I3" s="92"/>
      <c r="J3" s="92"/>
      <c r="K3" s="107" t="s">
        <v>117</v>
      </c>
    </row>
    <row r="4" ht="17.25" customHeight="1" spans="1:11">
      <c r="A4" s="94" t="s">
        <v>184</v>
      </c>
      <c r="B4" s="95" t="s">
        <v>202</v>
      </c>
      <c r="C4" s="95" t="s">
        <v>119</v>
      </c>
      <c r="D4" s="95" t="s">
        <v>120</v>
      </c>
      <c r="E4" s="95" t="s">
        <v>121</v>
      </c>
      <c r="F4" s="95" t="s">
        <v>122</v>
      </c>
      <c r="G4" s="95" t="s">
        <v>123</v>
      </c>
      <c r="H4" s="95" t="s">
        <v>144</v>
      </c>
      <c r="I4" s="108" t="s">
        <v>203</v>
      </c>
      <c r="J4" s="108"/>
      <c r="K4" s="109"/>
    </row>
    <row r="5" ht="37.5" customHeight="1" spans="1:11">
      <c r="A5" s="96"/>
      <c r="B5" s="97"/>
      <c r="C5" s="97"/>
      <c r="D5" s="97"/>
      <c r="E5" s="97"/>
      <c r="F5" s="97"/>
      <c r="G5" s="97"/>
      <c r="H5" s="97"/>
      <c r="I5" s="97" t="s">
        <v>40</v>
      </c>
      <c r="J5" s="97" t="s">
        <v>41</v>
      </c>
      <c r="K5" s="97" t="s">
        <v>129</v>
      </c>
    </row>
    <row r="6" customHeight="1" spans="1:11">
      <c r="A6" s="98">
        <v>1</v>
      </c>
      <c r="B6" s="99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  <c r="I6" s="99">
        <v>9</v>
      </c>
      <c r="J6" s="99">
        <v>10</v>
      </c>
      <c r="K6" s="99">
        <v>11</v>
      </c>
    </row>
    <row r="7" ht="17.25" customHeight="1" spans="1:11">
      <c r="A7" s="100" t="s">
        <v>144</v>
      </c>
      <c r="B7" s="101"/>
      <c r="C7" s="101"/>
      <c r="D7" s="101"/>
      <c r="E7" s="101"/>
      <c r="F7" s="101"/>
      <c r="G7" s="102"/>
      <c r="H7" s="103"/>
      <c r="I7" s="103"/>
      <c r="J7" s="103"/>
      <c r="K7" s="103"/>
    </row>
    <row r="8" ht="17.25" customHeight="1" spans="1:11">
      <c r="A8" s="104"/>
      <c r="B8" s="105"/>
      <c r="C8" s="105"/>
      <c r="D8" s="106"/>
      <c r="E8" s="106"/>
      <c r="F8" s="106"/>
      <c r="G8" s="106"/>
      <c r="H8" s="103"/>
      <c r="I8" s="103"/>
      <c r="J8" s="103"/>
      <c r="K8" s="103"/>
    </row>
    <row r="9" ht="17.25" customHeight="1" spans="1:11">
      <c r="A9" s="104"/>
      <c r="B9" s="105" t="s">
        <v>204</v>
      </c>
      <c r="C9" s="105" t="s">
        <v>204</v>
      </c>
      <c r="D9" s="105"/>
      <c r="E9" s="105"/>
      <c r="F9" s="105"/>
      <c r="G9" s="105"/>
      <c r="H9" s="103"/>
      <c r="I9" s="103"/>
      <c r="J9" s="103"/>
      <c r="K9" s="103"/>
    </row>
  </sheetData>
  <mergeCells count="12">
    <mergeCell ref="A2:K2"/>
    <mergeCell ref="A3:J3"/>
    <mergeCell ref="I4:K4"/>
    <mergeCell ref="A7:G7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G18" sqref="G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84"/>
      <c r="B1" s="84"/>
      <c r="C1" s="84"/>
      <c r="D1" s="84"/>
      <c r="E1" s="84"/>
      <c r="F1" s="84"/>
      <c r="G1" s="84"/>
      <c r="H1" s="84"/>
      <c r="I1" s="84"/>
      <c r="J1" s="84"/>
      <c r="O1" s="76"/>
      <c r="P1" s="76"/>
      <c r="Q1" s="2" t="s">
        <v>205</v>
      </c>
    </row>
    <row r="2" ht="35.25" customHeight="1" spans="1:17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.75" customHeight="1" spans="1:17">
      <c r="A3" s="4" t="str">
        <f>"单位名称："&amp;"景洪市红十字会"</f>
        <v>单位名称：景洪市红十字会</v>
      </c>
      <c r="B3" s="4"/>
      <c r="C3" s="4"/>
      <c r="D3" s="4"/>
      <c r="E3" s="4"/>
      <c r="F3" s="4"/>
      <c r="G3" s="85"/>
      <c r="H3" s="85"/>
      <c r="I3" s="85"/>
      <c r="J3" s="85"/>
      <c r="K3" s="1"/>
      <c r="L3" s="1"/>
      <c r="M3" s="1"/>
      <c r="N3" s="1"/>
      <c r="O3" s="90"/>
      <c r="P3" s="90"/>
      <c r="Q3" s="42" t="s">
        <v>117</v>
      </c>
    </row>
    <row r="4" ht="15.75" customHeight="1" spans="1:17">
      <c r="A4" s="6" t="s">
        <v>207</v>
      </c>
      <c r="B4" s="44" t="s">
        <v>208</v>
      </c>
      <c r="C4" s="44" t="s">
        <v>209</v>
      </c>
      <c r="D4" s="44" t="s">
        <v>210</v>
      </c>
      <c r="E4" s="44" t="s">
        <v>211</v>
      </c>
      <c r="F4" s="44" t="s">
        <v>212</v>
      </c>
      <c r="G4" s="8" t="s">
        <v>213</v>
      </c>
      <c r="H4" s="8"/>
      <c r="I4" s="8"/>
      <c r="J4" s="8"/>
      <c r="K4" s="8"/>
      <c r="L4" s="8"/>
      <c r="M4" s="8"/>
      <c r="N4" s="8"/>
      <c r="O4" s="8"/>
      <c r="P4" s="8"/>
      <c r="Q4" s="9"/>
    </row>
    <row r="5" ht="17.25" customHeight="1" spans="1:17">
      <c r="A5" s="32"/>
      <c r="B5" s="69"/>
      <c r="C5" s="69"/>
      <c r="D5" s="69"/>
      <c r="E5" s="69"/>
      <c r="F5" s="69"/>
      <c r="G5" s="69" t="s">
        <v>144</v>
      </c>
      <c r="H5" s="11" t="s">
        <v>40</v>
      </c>
      <c r="I5" s="69" t="s">
        <v>214</v>
      </c>
      <c r="J5" s="69" t="s">
        <v>215</v>
      </c>
      <c r="K5" s="70" t="s">
        <v>216</v>
      </c>
      <c r="L5" s="34" t="s">
        <v>128</v>
      </c>
      <c r="M5" s="34"/>
      <c r="N5" s="34"/>
      <c r="O5" s="34"/>
      <c r="P5" s="34"/>
      <c r="Q5" s="45"/>
    </row>
    <row r="6" ht="54" customHeight="1" spans="1:17">
      <c r="A6" s="10"/>
      <c r="B6" s="45"/>
      <c r="C6" s="45"/>
      <c r="D6" s="45"/>
      <c r="E6" s="45"/>
      <c r="F6" s="45"/>
      <c r="G6" s="45"/>
      <c r="H6" s="11" t="s">
        <v>46</v>
      </c>
      <c r="I6" s="45"/>
      <c r="J6" s="45"/>
      <c r="K6" s="71"/>
      <c r="L6" s="45" t="s">
        <v>46</v>
      </c>
      <c r="M6" s="45" t="s">
        <v>130</v>
      </c>
      <c r="N6" s="45" t="s">
        <v>140</v>
      </c>
      <c r="O6" s="82" t="s">
        <v>132</v>
      </c>
      <c r="P6" s="71" t="s">
        <v>133</v>
      </c>
      <c r="Q6" s="45" t="s">
        <v>134</v>
      </c>
    </row>
    <row r="7" ht="19.5" customHeight="1" spans="1:17">
      <c r="A7" s="86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</row>
    <row r="8" ht="21" customHeight="1" spans="1:17">
      <c r="A8" s="72" t="s">
        <v>217</v>
      </c>
      <c r="B8" s="73"/>
      <c r="C8" s="73"/>
      <c r="D8" s="73"/>
      <c r="E8" s="74"/>
      <c r="F8" s="15">
        <v>2250</v>
      </c>
      <c r="G8" s="15">
        <v>2250</v>
      </c>
      <c r="H8" s="15">
        <v>2250</v>
      </c>
      <c r="I8" s="15"/>
      <c r="J8" s="15"/>
      <c r="K8" s="15"/>
      <c r="L8" s="15"/>
      <c r="M8" s="15"/>
      <c r="N8" s="15"/>
      <c r="O8" s="15"/>
      <c r="P8" s="15"/>
      <c r="Q8" s="15"/>
    </row>
    <row r="9" ht="21" customHeight="1" spans="1:17">
      <c r="A9" s="16" t="s">
        <v>218</v>
      </c>
      <c r="B9" s="88"/>
      <c r="C9" s="88"/>
      <c r="D9" s="88"/>
      <c r="E9" s="89">
        <v>15</v>
      </c>
      <c r="F9" s="15">
        <v>2250</v>
      </c>
      <c r="G9" s="15">
        <v>2250</v>
      </c>
      <c r="H9" s="15">
        <v>2250</v>
      </c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40" t="s">
        <v>218</v>
      </c>
      <c r="B10" s="16"/>
      <c r="C10" s="16"/>
      <c r="D10" s="17"/>
      <c r="E10" s="89">
        <v>15</v>
      </c>
      <c r="F10" s="15">
        <v>2250</v>
      </c>
      <c r="G10" s="15">
        <v>2250</v>
      </c>
      <c r="H10" s="15">
        <v>2250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1" customHeight="1" spans="1:17">
      <c r="A11" s="16" t="s">
        <v>171</v>
      </c>
      <c r="B11" s="16" t="s">
        <v>219</v>
      </c>
      <c r="C11" s="16" t="s">
        <v>220</v>
      </c>
      <c r="D11" s="17" t="s">
        <v>221</v>
      </c>
      <c r="E11" s="38">
        <v>15</v>
      </c>
      <c r="F11" s="15">
        <v>2250</v>
      </c>
      <c r="G11" s="15">
        <v>2250</v>
      </c>
      <c r="H11" s="15">
        <v>2250</v>
      </c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16">
    <mergeCell ref="A2:Q2"/>
    <mergeCell ref="A3:F3"/>
    <mergeCell ref="G4:Q4"/>
    <mergeCell ref="L5:Q5"/>
    <mergeCell ref="A8:E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7" sqref="B7"/>
    </sheetView>
  </sheetViews>
  <sheetFormatPr defaultColWidth="9.14285714285714" defaultRowHeight="14.25" customHeight="1"/>
  <cols>
    <col min="1" max="1" width="33.9809523809524" customWidth="1"/>
    <col min="2" max="2" width="21.7142857142857" customWidth="1"/>
    <col min="3" max="3" width="26.7142857142857" customWidth="1"/>
    <col min="4" max="14" width="19" customWidth="1"/>
  </cols>
  <sheetData>
    <row r="1" ht="13.5" customHeight="1" spans="1:14">
      <c r="A1" s="65"/>
      <c r="B1" s="65"/>
      <c r="C1" s="65"/>
      <c r="D1" s="65"/>
      <c r="E1" s="65"/>
      <c r="F1" s="65"/>
      <c r="G1" s="65"/>
      <c r="H1" s="66"/>
      <c r="I1" s="65"/>
      <c r="J1" s="65"/>
      <c r="K1" s="65"/>
      <c r="L1" s="76"/>
      <c r="M1" s="77"/>
      <c r="N1" s="78" t="s">
        <v>222</v>
      </c>
    </row>
    <row r="2" ht="34.5" customHeight="1" spans="1:14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75" customHeight="1" spans="1:14">
      <c r="A3" s="67" t="str">
        <f>"单位名称："&amp;"景洪市红十字会"</f>
        <v>单位名称：景洪市红十字会</v>
      </c>
      <c r="B3" s="67"/>
      <c r="C3" s="67"/>
      <c r="D3" s="68"/>
      <c r="E3" s="68"/>
      <c r="F3" s="68"/>
      <c r="G3" s="68"/>
      <c r="H3" s="66"/>
      <c r="I3" s="65"/>
      <c r="J3" s="65"/>
      <c r="K3" s="65"/>
      <c r="L3" s="79"/>
      <c r="M3" s="80"/>
      <c r="N3" s="81" t="s">
        <v>117</v>
      </c>
    </row>
    <row r="4" ht="18.75" customHeight="1" spans="1:14">
      <c r="A4" s="6" t="s">
        <v>207</v>
      </c>
      <c r="B4" s="44" t="s">
        <v>224</v>
      </c>
      <c r="C4" s="44" t="s">
        <v>225</v>
      </c>
      <c r="D4" s="8" t="s">
        <v>213</v>
      </c>
      <c r="E4" s="8"/>
      <c r="F4" s="8"/>
      <c r="G4" s="8"/>
      <c r="H4" s="8"/>
      <c r="I4" s="8"/>
      <c r="J4" s="8"/>
      <c r="K4" s="8"/>
      <c r="L4" s="8"/>
      <c r="M4" s="8"/>
      <c r="N4" s="9"/>
    </row>
    <row r="5" ht="17.25" customHeight="1" spans="1:14">
      <c r="A5" s="32"/>
      <c r="B5" s="69"/>
      <c r="C5" s="69"/>
      <c r="D5" s="69" t="s">
        <v>144</v>
      </c>
      <c r="E5" s="69" t="s">
        <v>40</v>
      </c>
      <c r="F5" s="69" t="s">
        <v>214</v>
      </c>
      <c r="G5" s="69" t="s">
        <v>215</v>
      </c>
      <c r="H5" s="70" t="s">
        <v>216</v>
      </c>
      <c r="I5" s="34" t="s">
        <v>128</v>
      </c>
      <c r="J5" s="34"/>
      <c r="K5" s="34"/>
      <c r="L5" s="34"/>
      <c r="M5" s="34"/>
      <c r="N5" s="45"/>
    </row>
    <row r="6" ht="54" customHeight="1" spans="1:14">
      <c r="A6" s="10"/>
      <c r="B6" s="45"/>
      <c r="C6" s="45"/>
      <c r="D6" s="45"/>
      <c r="E6" s="45"/>
      <c r="F6" s="45"/>
      <c r="G6" s="45"/>
      <c r="H6" s="71"/>
      <c r="I6" s="45" t="s">
        <v>46</v>
      </c>
      <c r="J6" s="45" t="s">
        <v>130</v>
      </c>
      <c r="K6" s="45" t="s">
        <v>140</v>
      </c>
      <c r="L6" s="82" t="s">
        <v>132</v>
      </c>
      <c r="M6" s="71" t="s">
        <v>133</v>
      </c>
      <c r="N6" s="45" t="s">
        <v>134</v>
      </c>
    </row>
    <row r="7" ht="19.5" customHeight="1" spans="1:14">
      <c r="A7" s="10">
        <v>1</v>
      </c>
      <c r="B7" s="45">
        <v>2</v>
      </c>
      <c r="C7" s="45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83">
        <v>13</v>
      </c>
      <c r="N7" s="83">
        <v>14</v>
      </c>
    </row>
    <row r="8" ht="21" customHeight="1" spans="1:14">
      <c r="A8" s="72" t="s">
        <v>217</v>
      </c>
      <c r="B8" s="73"/>
      <c r="C8" s="74"/>
      <c r="D8" s="15"/>
      <c r="E8" s="75"/>
      <c r="F8" s="15"/>
      <c r="G8" s="15"/>
      <c r="H8" s="15"/>
      <c r="I8" s="15"/>
      <c r="J8" s="15"/>
      <c r="K8" s="15"/>
      <c r="L8" s="15"/>
      <c r="M8" s="15"/>
      <c r="N8" s="15"/>
    </row>
    <row r="9" ht="21" customHeight="1" spans="1:14">
      <c r="A9" s="16"/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21" customHeight="1" spans="1:14">
      <c r="A10" s="16"/>
      <c r="B10" s="16"/>
      <c r="C10" s="16"/>
      <c r="D10" s="15"/>
      <c r="E10" s="7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13">
    <mergeCell ref="A2:N2"/>
    <mergeCell ref="A3:C3"/>
    <mergeCell ref="D4:N4"/>
    <mergeCell ref="I5:N5"/>
    <mergeCell ref="A8:C8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8"/>
  <sheetViews>
    <sheetView showZeros="0" workbookViewId="0">
      <selection activeCell="B7" sqref="B7"/>
    </sheetView>
  </sheetViews>
  <sheetFormatPr defaultColWidth="9.14285714285714" defaultRowHeight="14.25" customHeight="1" outlineLevelRow="7" outlineLevelCol="6"/>
  <cols>
    <col min="1" max="3" width="27.4190476190476" customWidth="1"/>
    <col min="4" max="4" width="17.2857142857143" customWidth="1"/>
    <col min="5" max="6" width="26.2857142857143" customWidth="1"/>
    <col min="7" max="7" width="18.7142857142857" customWidth="1"/>
  </cols>
  <sheetData>
    <row r="1" customHeight="1" spans="1:7">
      <c r="A1" s="46"/>
      <c r="B1" s="46"/>
      <c r="C1" s="46"/>
      <c r="D1" s="47"/>
      <c r="G1" s="48" t="s">
        <v>226</v>
      </c>
    </row>
    <row r="2" ht="36.75" customHeight="1" spans="1:7">
      <c r="A2" s="19"/>
      <c r="B2" s="19" t="s">
        <v>227</v>
      </c>
      <c r="C2" s="49"/>
      <c r="D2" s="49"/>
      <c r="E2" s="49"/>
      <c r="F2" s="49"/>
      <c r="G2" s="49"/>
    </row>
    <row r="3" ht="15.75" customHeight="1" spans="1:7">
      <c r="A3" s="50" t="str">
        <f>"单位名称："&amp;"景洪市红十字会"</f>
        <v>单位名称：景洪市红十字会</v>
      </c>
      <c r="B3" s="50"/>
      <c r="C3" s="46"/>
      <c r="D3" s="47"/>
      <c r="E3" s="51"/>
      <c r="G3" s="48" t="s">
        <v>117</v>
      </c>
    </row>
    <row r="4" ht="19.5" customHeight="1" spans="1:7">
      <c r="A4" s="52" t="s">
        <v>184</v>
      </c>
      <c r="B4" s="52" t="s">
        <v>228</v>
      </c>
      <c r="C4" s="53" t="s">
        <v>229</v>
      </c>
      <c r="D4" s="54" t="s">
        <v>230</v>
      </c>
      <c r="E4" s="55"/>
      <c r="F4" s="56"/>
      <c r="G4" s="53" t="s">
        <v>90</v>
      </c>
    </row>
    <row r="5" ht="19.5" customHeight="1" spans="1:7">
      <c r="A5" s="57"/>
      <c r="B5" s="57"/>
      <c r="C5" s="58"/>
      <c r="D5" s="59" t="s">
        <v>46</v>
      </c>
      <c r="E5" s="59" t="s">
        <v>231</v>
      </c>
      <c r="F5" s="59" t="s">
        <v>232</v>
      </c>
      <c r="G5" s="58"/>
    </row>
    <row r="6" ht="18.75" customHeight="1" spans="1:7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</row>
    <row r="7" ht="18.75" customHeight="1" spans="1:7">
      <c r="A7" s="61" t="s">
        <v>218</v>
      </c>
      <c r="B7" s="62">
        <v>8185.83</v>
      </c>
      <c r="C7" s="62"/>
      <c r="D7" s="63"/>
      <c r="E7" s="62"/>
      <c r="F7" s="62"/>
      <c r="G7" s="62">
        <v>8185.83</v>
      </c>
    </row>
    <row r="8" ht="18.75" customHeight="1" spans="1:7">
      <c r="A8" s="64" t="s">
        <v>218</v>
      </c>
      <c r="B8" s="62">
        <v>8185.83</v>
      </c>
      <c r="C8" s="62"/>
      <c r="D8" s="63"/>
      <c r="E8" s="62"/>
      <c r="F8" s="62"/>
      <c r="G8" s="62">
        <v>8185.83</v>
      </c>
    </row>
  </sheetData>
  <mergeCells count="7">
    <mergeCell ref="B2:G2"/>
    <mergeCell ref="A3:E3"/>
    <mergeCell ref="D4:F4"/>
    <mergeCell ref="A4:A5"/>
    <mergeCell ref="B4:B5"/>
    <mergeCell ref="C4:C5"/>
    <mergeCell ref="G4:G5"/>
  </mergeCells>
  <pageMargins left="0.75" right="0.75" top="1" bottom="1" header="0.5" footer="0.5"/>
  <pageSetup paperSize="9" scale="8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1"/>
  <sheetViews>
    <sheetView showZeros="0" workbookViewId="0">
      <selection activeCell="B4" sqref="B4:B7"/>
    </sheetView>
  </sheetViews>
  <sheetFormatPr defaultColWidth="9.14285714285714" defaultRowHeight="14.25" customHeight="1"/>
  <cols>
    <col min="1" max="1" width="33.7142857142857" customWidth="1"/>
    <col min="2" max="3" width="17.4190476190476" customWidth="1"/>
    <col min="4" max="10" width="14.2761904761905" customWidth="1"/>
    <col min="11" max="11" width="14.1428571428571" customWidth="1"/>
    <col min="12" max="13" width="14.2761904761905" customWidth="1"/>
  </cols>
  <sheetData>
    <row r="1" ht="15" customHeight="1" spans="1:1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2" t="s">
        <v>233</v>
      </c>
    </row>
    <row r="2" ht="34.5" customHeight="1" spans="1:13">
      <c r="A2" s="29" t="s">
        <v>234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9.5" customHeight="1" spans="1:13">
      <c r="A3" s="4" t="str">
        <f>"单位名称："&amp;"景洪市红十字会"</f>
        <v>单位名称：景洪市红十字会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3" t="s">
        <v>235</v>
      </c>
    </row>
    <row r="4" ht="20.25" customHeight="1" spans="1:13">
      <c r="A4" s="6" t="s">
        <v>184</v>
      </c>
      <c r="B4" s="6" t="s">
        <v>236</v>
      </c>
      <c r="C4" s="6" t="s">
        <v>237</v>
      </c>
      <c r="D4" s="7" t="s">
        <v>238</v>
      </c>
      <c r="E4" s="8"/>
      <c r="F4" s="9"/>
      <c r="G4" s="30" t="s">
        <v>239</v>
      </c>
      <c r="H4" s="31"/>
      <c r="I4" s="31"/>
      <c r="J4" s="44"/>
      <c r="K4" s="30"/>
      <c r="L4" s="30" t="s">
        <v>240</v>
      </c>
      <c r="M4" s="44"/>
    </row>
    <row r="5" ht="12" customHeight="1" spans="1:13">
      <c r="A5" s="32"/>
      <c r="B5" s="32"/>
      <c r="C5" s="32"/>
      <c r="D5" s="6" t="s">
        <v>46</v>
      </c>
      <c r="E5" s="6" t="s">
        <v>241</v>
      </c>
      <c r="F5" s="6" t="s">
        <v>242</v>
      </c>
      <c r="G5" s="33"/>
      <c r="H5" s="34"/>
      <c r="I5" s="34"/>
      <c r="J5" s="45"/>
      <c r="K5" s="33"/>
      <c r="L5" s="33"/>
      <c r="M5" s="45"/>
    </row>
    <row r="6" ht="23.25" customHeight="1" spans="1:13">
      <c r="A6" s="32"/>
      <c r="B6" s="32"/>
      <c r="C6" s="32"/>
      <c r="D6" s="32"/>
      <c r="E6" s="32"/>
      <c r="F6" s="32"/>
      <c r="G6" s="6" t="s">
        <v>243</v>
      </c>
      <c r="H6" s="7" t="s">
        <v>244</v>
      </c>
      <c r="I6" s="8" t="s">
        <v>245</v>
      </c>
      <c r="J6" s="9"/>
      <c r="K6" s="6" t="s">
        <v>246</v>
      </c>
      <c r="L6" s="6" t="s">
        <v>247</v>
      </c>
      <c r="M6" s="44" t="s">
        <v>248</v>
      </c>
    </row>
    <row r="7" ht="46.5" customHeight="1" spans="1:13">
      <c r="A7" s="10"/>
      <c r="B7" s="10"/>
      <c r="C7" s="10"/>
      <c r="D7" s="10"/>
      <c r="E7" s="10"/>
      <c r="F7" s="10"/>
      <c r="G7" s="10"/>
      <c r="H7" s="10" t="s">
        <v>144</v>
      </c>
      <c r="I7" s="11" t="s">
        <v>249</v>
      </c>
      <c r="J7" s="11" t="s">
        <v>245</v>
      </c>
      <c r="K7" s="10"/>
      <c r="L7" s="10"/>
      <c r="M7" s="45" t="s">
        <v>250</v>
      </c>
    </row>
    <row r="8" ht="19.5" customHeight="1" spans="1:13">
      <c r="A8" s="35">
        <v>1</v>
      </c>
      <c r="B8" s="36">
        <v>2</v>
      </c>
      <c r="C8" s="36">
        <v>3</v>
      </c>
      <c r="D8" s="35">
        <v>4</v>
      </c>
      <c r="E8" s="36">
        <v>5</v>
      </c>
      <c r="F8" s="36">
        <v>6</v>
      </c>
      <c r="G8" s="35">
        <v>7</v>
      </c>
      <c r="H8" s="36">
        <v>8</v>
      </c>
      <c r="I8" s="36">
        <v>9</v>
      </c>
      <c r="J8" s="35">
        <v>10</v>
      </c>
      <c r="K8" s="36">
        <v>11</v>
      </c>
      <c r="L8" s="36">
        <v>12</v>
      </c>
      <c r="M8" s="35">
        <v>13</v>
      </c>
    </row>
    <row r="9" ht="19.5" customHeight="1" spans="1:13">
      <c r="A9" s="37" t="s">
        <v>144</v>
      </c>
      <c r="B9" s="37"/>
      <c r="C9" s="37"/>
      <c r="D9" s="38">
        <v>6</v>
      </c>
      <c r="E9" s="38">
        <v>6</v>
      </c>
      <c r="F9" s="38"/>
      <c r="G9" s="38">
        <v>6</v>
      </c>
      <c r="H9" s="38"/>
      <c r="I9" s="38"/>
      <c r="J9" s="38"/>
      <c r="K9" s="38"/>
      <c r="L9" s="38"/>
      <c r="M9" s="38"/>
    </row>
    <row r="10" ht="19.5" customHeight="1" spans="1:13">
      <c r="A10" s="16" t="s">
        <v>218</v>
      </c>
      <c r="B10" s="39" t="s">
        <v>204</v>
      </c>
      <c r="C10" s="39" t="s">
        <v>204</v>
      </c>
      <c r="D10" s="38">
        <v>6</v>
      </c>
      <c r="E10" s="38">
        <v>6</v>
      </c>
      <c r="F10" s="38"/>
      <c r="G10" s="38">
        <v>6</v>
      </c>
      <c r="H10" s="38"/>
      <c r="I10" s="38"/>
      <c r="J10" s="38"/>
      <c r="K10" s="38"/>
      <c r="L10" s="38"/>
      <c r="M10" s="38"/>
    </row>
    <row r="11" ht="19.5" customHeight="1" spans="1:13">
      <c r="A11" s="40" t="s">
        <v>218</v>
      </c>
      <c r="B11" s="41" t="s">
        <v>251</v>
      </c>
      <c r="C11" s="41" t="s">
        <v>252</v>
      </c>
      <c r="D11" s="38">
        <v>6</v>
      </c>
      <c r="E11" s="38">
        <v>6</v>
      </c>
      <c r="F11" s="38"/>
      <c r="G11" s="38">
        <v>6</v>
      </c>
      <c r="H11" s="38"/>
      <c r="I11" s="38"/>
      <c r="J11" s="38"/>
      <c r="K11" s="38"/>
      <c r="L11" s="38"/>
      <c r="M11" s="38"/>
    </row>
  </sheetData>
  <mergeCells count="17">
    <mergeCell ref="A2:M2"/>
    <mergeCell ref="A3:L3"/>
    <mergeCell ref="D4:F4"/>
    <mergeCell ref="H6:J6"/>
    <mergeCell ref="A9:C9"/>
    <mergeCell ref="A4:A7"/>
    <mergeCell ref="B4:B7"/>
    <mergeCell ref="C4:C7"/>
    <mergeCell ref="D5:D7"/>
    <mergeCell ref="E5:E7"/>
    <mergeCell ref="F5:F7"/>
    <mergeCell ref="G6:G7"/>
    <mergeCell ref="K6:K7"/>
    <mergeCell ref="L6:L7"/>
    <mergeCell ref="M6:M7"/>
    <mergeCell ref="L4:M5"/>
    <mergeCell ref="G4:K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B7" sqref="B7"/>
    </sheetView>
  </sheetViews>
  <sheetFormatPr defaultColWidth="8.84761904761905" defaultRowHeight="15" customHeight="1"/>
  <cols>
    <col min="1" max="2" width="28.5714285714286" customWidth="1"/>
    <col min="3" max="3" width="20.5238095238095" customWidth="1"/>
    <col min="4" max="6" width="20.3714285714286" customWidth="1"/>
    <col min="7" max="7" width="20.0952380952381" customWidth="1"/>
    <col min="8" max="8" width="19.5238095238095" customWidth="1"/>
    <col min="9" max="9" width="19.0952380952381" customWidth="1"/>
    <col min="10" max="10" width="18.952380952381" customWidth="1"/>
    <col min="11" max="11" width="19.2285714285714" customWidth="1"/>
    <col min="12" max="12" width="18.952380952381" customWidth="1"/>
    <col min="13" max="13" width="19.6666666666667" customWidth="1"/>
    <col min="14" max="14" width="19.952380952381" customWidth="1"/>
    <col min="15" max="15" width="20.952380952381" customWidth="1"/>
    <col min="16" max="16" width="17.6666666666667" customWidth="1"/>
    <col min="17" max="17" width="21.2285714285714" customWidth="1"/>
    <col min="18" max="18" width="19.952380952381" customWidth="1"/>
    <col min="19" max="19" width="18.8" customWidth="1"/>
  </cols>
  <sheetData>
    <row r="1" ht="14.25" customHeight="1" spans="1:19">
      <c r="A1" s="18" t="s">
        <v>253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24" customHeight="1" spans="1:19">
      <c r="A2" s="19" t="s">
        <v>254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18.75" customHeight="1" spans="1:19">
      <c r="A3" s="20" t="str">
        <f>"单位名称："&amp;"景洪市红十字会"</f>
        <v>单位名称：景洪市红十字会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" t="s">
        <v>255</v>
      </c>
      <c r="S3" s="18"/>
    </row>
    <row r="4" ht="18.75" customHeight="1" spans="1:19">
      <c r="A4" s="21" t="s">
        <v>184</v>
      </c>
      <c r="B4" s="21" t="s">
        <v>144</v>
      </c>
      <c r="C4" s="22" t="s">
        <v>256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 t="s">
        <v>257</v>
      </c>
      <c r="R4" s="23"/>
      <c r="S4" s="23"/>
    </row>
    <row r="5" ht="18.75" customHeight="1" spans="1:19">
      <c r="A5" s="21"/>
      <c r="B5" s="21"/>
      <c r="C5" s="23" t="s">
        <v>258</v>
      </c>
      <c r="D5" s="23"/>
      <c r="E5" s="23" t="s">
        <v>259</v>
      </c>
      <c r="F5" s="23"/>
      <c r="G5" s="23" t="s">
        <v>260</v>
      </c>
      <c r="H5" s="23"/>
      <c r="I5" s="23" t="s">
        <v>261</v>
      </c>
      <c r="J5" s="23"/>
      <c r="K5" s="23" t="s">
        <v>262</v>
      </c>
      <c r="L5" s="23"/>
      <c r="M5" s="23" t="s">
        <v>263</v>
      </c>
      <c r="N5" s="23"/>
      <c r="O5" s="22" t="s">
        <v>264</v>
      </c>
      <c r="P5" s="22"/>
      <c r="Q5" s="21" t="s">
        <v>265</v>
      </c>
      <c r="R5" s="21" t="s">
        <v>266</v>
      </c>
      <c r="S5" s="21" t="s">
        <v>267</v>
      </c>
    </row>
    <row r="6" ht="18.75" customHeight="1" spans="1:19">
      <c r="A6" s="21"/>
      <c r="B6" s="21"/>
      <c r="C6" s="23" t="s">
        <v>46</v>
      </c>
      <c r="D6" s="23" t="s">
        <v>268</v>
      </c>
      <c r="E6" s="23" t="s">
        <v>46</v>
      </c>
      <c r="F6" s="23" t="s">
        <v>268</v>
      </c>
      <c r="G6" s="23" t="s">
        <v>46</v>
      </c>
      <c r="H6" s="23" t="s">
        <v>268</v>
      </c>
      <c r="I6" s="23" t="s">
        <v>46</v>
      </c>
      <c r="J6" s="23" t="s">
        <v>268</v>
      </c>
      <c r="K6" s="23" t="s">
        <v>46</v>
      </c>
      <c r="L6" s="23" t="s">
        <v>268</v>
      </c>
      <c r="M6" s="23" t="s">
        <v>46</v>
      </c>
      <c r="N6" s="23" t="s">
        <v>268</v>
      </c>
      <c r="O6" s="23" t="s">
        <v>46</v>
      </c>
      <c r="P6" s="22" t="s">
        <v>268</v>
      </c>
      <c r="Q6" s="21"/>
      <c r="R6" s="21"/>
      <c r="S6" s="21"/>
    </row>
    <row r="7" ht="18.75" customHeight="1" spans="1:19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269</v>
      </c>
    </row>
    <row r="8" ht="18.75" customHeight="1" spans="1:19">
      <c r="A8" s="25" t="s">
        <v>144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ht="18.75" customHeight="1" spans="1:19">
      <c r="A9" s="2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</sheetData>
  <mergeCells count="18">
    <mergeCell ref="A1:S1"/>
    <mergeCell ref="A2:S2"/>
    <mergeCell ref="A3:Q3"/>
    <mergeCell ref="R3:S3"/>
    <mergeCell ref="C4:P4"/>
    <mergeCell ref="Q4:S4"/>
    <mergeCell ref="C5:D5"/>
    <mergeCell ref="E5:F5"/>
    <mergeCell ref="G5:H5"/>
    <mergeCell ref="I5:J5"/>
    <mergeCell ref="K5:L5"/>
    <mergeCell ref="M5:N5"/>
    <mergeCell ref="O5:P5"/>
    <mergeCell ref="A4:A6"/>
    <mergeCell ref="B4:B6"/>
    <mergeCell ref="Q5:Q6"/>
    <mergeCell ref="R5:R6"/>
    <mergeCell ref="S5:S6"/>
  </mergeCells>
  <pageMargins left="0.75" right="0.75" top="1" bottom="1" header="0.5" footer="0.5"/>
  <pageSetup paperSize="9" scale="3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tabSelected="1" workbookViewId="0">
      <selection activeCell="A7" sqref="A7:E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8" width="20.7047619047619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2" t="s">
        <v>270</v>
      </c>
    </row>
    <row r="2" ht="34.5" customHeight="1" spans="1:8">
      <c r="A2" s="3" t="s">
        <v>271</v>
      </c>
      <c r="B2" s="3"/>
      <c r="C2" s="3"/>
      <c r="D2" s="3"/>
      <c r="E2" s="3"/>
      <c r="F2" s="3"/>
      <c r="G2" s="3"/>
      <c r="H2" s="3"/>
    </row>
    <row r="3" ht="19.5" customHeight="1" spans="1:8">
      <c r="A3" s="4" t="str">
        <f>"单位名称："&amp;"景洪市红十字会"</f>
        <v>单位名称：景洪市红十字会</v>
      </c>
      <c r="B3" s="4"/>
      <c r="C3" s="4"/>
      <c r="D3" s="1"/>
      <c r="E3" s="1"/>
      <c r="F3" s="1"/>
      <c r="G3" s="1"/>
      <c r="H3" s="5" t="s">
        <v>117</v>
      </c>
    </row>
    <row r="4" ht="18" customHeight="1" spans="1:8">
      <c r="A4" s="6" t="s">
        <v>184</v>
      </c>
      <c r="B4" s="6" t="s">
        <v>272</v>
      </c>
      <c r="C4" s="6" t="s">
        <v>273</v>
      </c>
      <c r="D4" s="6" t="s">
        <v>274</v>
      </c>
      <c r="E4" s="6" t="s">
        <v>275</v>
      </c>
      <c r="F4" s="7" t="s">
        <v>276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211</v>
      </c>
      <c r="G5" s="11" t="s">
        <v>277</v>
      </c>
      <c r="H5" s="11" t="s">
        <v>278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24" customHeight="1" spans="1:8">
      <c r="A7" s="12" t="s">
        <v>144</v>
      </c>
      <c r="B7" s="13"/>
      <c r="C7" s="13"/>
      <c r="D7" s="13"/>
      <c r="E7" s="14"/>
      <c r="F7" s="15">
        <v>6</v>
      </c>
      <c r="G7" s="15">
        <v>45403</v>
      </c>
      <c r="H7" s="15">
        <v>90806</v>
      </c>
    </row>
    <row r="8" ht="33" customHeight="1" spans="1:8">
      <c r="A8" s="16" t="s">
        <v>218</v>
      </c>
      <c r="B8" s="16" t="s">
        <v>279</v>
      </c>
      <c r="C8" s="16" t="s">
        <v>280</v>
      </c>
      <c r="D8" s="16" t="s">
        <v>281</v>
      </c>
      <c r="E8" s="17" t="s">
        <v>282</v>
      </c>
      <c r="F8" s="15">
        <v>2</v>
      </c>
      <c r="G8" s="15">
        <v>5403</v>
      </c>
      <c r="H8" s="15">
        <v>10806</v>
      </c>
    </row>
    <row r="9" ht="33" customHeight="1" spans="1:8">
      <c r="A9" s="16" t="s">
        <v>218</v>
      </c>
      <c r="B9" s="16" t="s">
        <v>279</v>
      </c>
      <c r="C9" s="16" t="s">
        <v>283</v>
      </c>
      <c r="D9" s="16" t="s">
        <v>284</v>
      </c>
      <c r="E9" s="17" t="s">
        <v>282</v>
      </c>
      <c r="F9" s="15">
        <v>2</v>
      </c>
      <c r="G9" s="15">
        <v>6000</v>
      </c>
      <c r="H9" s="15">
        <v>12000</v>
      </c>
    </row>
    <row r="10" ht="33" customHeight="1" spans="1:8">
      <c r="A10" s="16" t="s">
        <v>218</v>
      </c>
      <c r="B10" s="16" t="s">
        <v>279</v>
      </c>
      <c r="C10" s="16" t="s">
        <v>285</v>
      </c>
      <c r="D10" s="16" t="s">
        <v>286</v>
      </c>
      <c r="E10" s="17" t="s">
        <v>287</v>
      </c>
      <c r="F10" s="15">
        <v>2</v>
      </c>
      <c r="G10" s="15">
        <v>34000</v>
      </c>
      <c r="H10" s="15">
        <v>68000</v>
      </c>
    </row>
  </sheetData>
  <mergeCells count="9">
    <mergeCell ref="A2:H2"/>
    <mergeCell ref="A3:C3"/>
    <mergeCell ref="F4:H4"/>
    <mergeCell ref="A7:E7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部门收支预算总表01</vt:lpstr>
      <vt:lpstr>部门财政拨款收支预算总表02</vt:lpstr>
      <vt:lpstr>部门财政拨款支出明细表03</vt:lpstr>
      <vt:lpstr>部门基本支出预算表04</vt:lpstr>
      <vt:lpstr>部门项目支出预算表05</vt:lpstr>
      <vt:lpstr>部门项目支出绩效目标表06</vt:lpstr>
      <vt:lpstr>部门上年结余结转支出预算表07</vt:lpstr>
      <vt:lpstr>部门政府采购预算表08</vt:lpstr>
      <vt:lpstr>部门政府购买服务预算表09</vt:lpstr>
      <vt:lpstr>部门“三公”经费支出预算表10</vt:lpstr>
      <vt:lpstr>部门基本信息表11-1</vt:lpstr>
      <vt:lpstr>部门基本信息表11-2</vt:lpstr>
      <vt:lpstr>部门新增资产配置表12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2025-01-26T08:13:00Z</dcterms:created>
  <dcterms:modified xsi:type="dcterms:W3CDTF">2025-01-27T03:12:26Z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