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15" tabRatio="78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<sst xmlns="http://schemas.openxmlformats.org/spreadsheetml/2006/main" count="641" uniqueCount="298">
  <si>
    <t>预算01-1表</t>
  </si>
  <si>
    <t>2025年部门财务收支预算总表</t>
  </si>
  <si>
    <t>单位名称：水富市红十字会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</si>
  <si>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</si>
  <si>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</si>
  <si>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</si>
  <si>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</si>
  <si>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</si>
  <si>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</si>
  <si>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</si>
  <si>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</si>
  <si>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</si>
  <si>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</si>
  <si>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五、单位资金收入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</si>
  <si>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</si>
  <si>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</si>
  <si>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</si>
  <si>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</si>
  <si>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</si>
  <si>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</si>
  <si>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</si>
  <si>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</si>
  <si>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</si>
  <si>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</si>
  <si>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</si>
  <si>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</si>
  <si>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</si>
  <si>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</si>
  <si>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</si>
  <si>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</si>
  <si>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</si>
  <si>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</si>
  <si>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</si>
  <si>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</si>
  <si>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</si>
  <si>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</si>
  <si>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</si>
  <si>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</si>
  <si>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</si>
  <si>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</si>
  <si>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</si>
  <si>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</si>
  <si>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</si>
  <si>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</si>
  <si>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</si>
  <si>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</si>
  <si>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水富市红十字会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</si>
  <si>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</si>
  <si>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</si>
  <si>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</si>
  <si>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</si>
  <si>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</si>
  <si>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</si>
  <si>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</si>
  <si>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</si>
  <si>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</si>
  <si>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</si>
  <si>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</si>
  <si>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</si>
  <si>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</si>
  <si>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社会保障和就业支出</t>
  </si>
  <si>
    <r>
      <rPr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行政事业单位养老支出</t>
    </r>
  </si>
  <si>
    <t>行政单位离退休</t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</si>
  <si>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机关事业单位基本养老保险缴费支出</t>
    </r>
  </si>
  <si>
    <r>
      <rPr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红十字事业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</si>
  <si>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行政运行</t>
    </r>
  </si>
  <si>
    <t>其他红十字事业支出</t>
  </si>
  <si>
    <t>卫生健康支出</t>
  </si>
  <si>
    <r>
      <rPr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行政事业单位医疗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</si>
  <si>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行政单位医疗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</si>
  <si>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其他行政事业单位医疗支出</t>
    </r>
  </si>
  <si>
    <t>农林水支出</t>
  </si>
  <si>
    <t>巩固脱贫攻坚成果衔接乡村振兴</t>
  </si>
  <si>
    <t>其他巩固脱贫攻坚成果衔接乡村振兴支出</t>
  </si>
  <si>
    <t>住房保障支出</t>
  </si>
  <si>
    <r>
      <rPr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住房改革支出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</si>
  <si>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住房公积金</t>
    </r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</si>
  <si>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</si>
  <si>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</si>
  <si>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</si>
  <si>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</si>
  <si>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</si>
  <si>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</si>
  <si>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</si>
  <si>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</si>
  <si>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</si>
  <si>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</si>
  <si>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</si>
  <si>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</si>
  <si>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</si>
  <si>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</si>
  <si>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</si>
  <si>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</si>
  <si>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</si>
  <si>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</si>
  <si>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</si>
  <si>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</si>
  <si>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</si>
  <si>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</si>
  <si>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</si>
  <si>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</si>
  <si>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</si>
  <si>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</si>
  <si>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</si>
  <si>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</si>
  <si>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</si>
  <si>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</si>
  <si>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</si>
  <si>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</si>
  <si>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</si>
  <si>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</si>
  <si>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</si>
  <si>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</si>
  <si>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0.00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</si>
  <si>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</si>
  <si>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</si>
  <si>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</si>
  <si>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</si>
  <si>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</si>
  <si>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</si>
  <si>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</si>
  <si>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</si>
  <si>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</si>
  <si>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</si>
  <si>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</si>
  <si>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</si>
  <si>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</si>
  <si>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</si>
  <si>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</si>
  <si>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</si>
  <si>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</si>
  <si>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530630251100003871005</t>
  </si>
  <si>
    <t>退休费</t>
  </si>
  <si>
    <t>530630251100003870939</t>
  </si>
  <si>
    <t>退休公用</t>
  </si>
  <si>
    <t>其他商品和服务支出</t>
  </si>
  <si>
    <t>530630241100002408995</t>
  </si>
  <si>
    <t>机关事业单位基本养老保险缴费（行政）</t>
  </si>
  <si>
    <t>机关事业单位基本养老保险缴费支出</t>
  </si>
  <si>
    <t>机关事业单位基本养老保险缴费</t>
  </si>
  <si>
    <t>530630241100002408994</t>
  </si>
  <si>
    <t>基本工资（行政）</t>
  </si>
  <si>
    <t>行政运行</t>
  </si>
  <si>
    <t>基本工资</t>
  </si>
  <si>
    <t>改革性补贴（行政）</t>
  </si>
  <si>
    <t>津贴补贴</t>
  </si>
  <si>
    <t>津贴补贴（行政）</t>
  </si>
  <si>
    <t>530630241100002409015</t>
  </si>
  <si>
    <t>公务交通补贴（行政）</t>
  </si>
  <si>
    <t>其他交通费用</t>
  </si>
  <si>
    <t>奖金（行政）</t>
  </si>
  <si>
    <t>奖金</t>
  </si>
  <si>
    <t>530630210000000001076</t>
  </si>
  <si>
    <t>办公费</t>
  </si>
  <si>
    <t>报刊费</t>
  </si>
  <si>
    <t>邮电费</t>
  </si>
  <si>
    <t>差旅费</t>
  </si>
  <si>
    <t>530630221100000550597</t>
  </si>
  <si>
    <t>530630241100002408992</t>
  </si>
  <si>
    <t>基础绩效奖（行政）</t>
  </si>
  <si>
    <t>530630241100002408972</t>
  </si>
  <si>
    <t>公务员年终考核奖</t>
  </si>
  <si>
    <t>530630241100002408996</t>
  </si>
  <si>
    <t>职工基本医疗保险缴费（行政）</t>
  </si>
  <si>
    <t>行政单位医疗</t>
  </si>
  <si>
    <t>职工基本医疗保险缴费</t>
  </si>
  <si>
    <t>530630241100002409013</t>
  </si>
  <si>
    <t>大病补充医疗保险（行政）</t>
  </si>
  <si>
    <t>其他行政事业单位医疗支出</t>
  </si>
  <si>
    <t>其他社会保障缴费</t>
  </si>
  <si>
    <t>530630241100002409014</t>
  </si>
  <si>
    <t>工伤保险（行政）</t>
  </si>
  <si>
    <t>530630241100002408999</t>
  </si>
  <si>
    <t>住房公积金（行政）</t>
  </si>
  <si>
    <t>住房公积金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</si>
  <si>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</si>
  <si>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</si>
  <si>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</si>
  <si>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</si>
  <si>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</si>
  <si>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</si>
  <si>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特定目标类</t>
  </si>
  <si>
    <t>530630241100002709583</t>
  </si>
  <si>
    <t>培训费</t>
  </si>
  <si>
    <t>专用材料费</t>
  </si>
  <si>
    <t>劳务费</t>
  </si>
  <si>
    <t>生活补助</t>
  </si>
  <si>
    <t>基础设施建设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</si>
  <si>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</si>
  <si>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</si>
  <si>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</si>
  <si>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</si>
  <si>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</si>
  <si>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</si>
  <si>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</si>
  <si>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</si>
  <si>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</si>
  <si>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</si>
  <si>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</si>
  <si>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</si>
  <si>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2025年单位资金预算</t>
  </si>
  <si>
    <t>产出指标</t>
  </si>
  <si>
    <t>数量指标</t>
  </si>
  <si>
    <t>购置设备数量</t>
  </si>
  <si>
    <t>&gt;=</t>
  </si>
  <si>
    <t>22</t>
  </si>
  <si>
    <t>台（套）</t>
  </si>
  <si>
    <t>定量指标</t>
  </si>
  <si>
    <t>反映购置数量完成情况。</t>
  </si>
  <si>
    <t>购置计划完成率</t>
  </si>
  <si>
    <t>=</t>
  </si>
  <si>
    <t>100</t>
  </si>
  <si>
    <t>%</t>
  </si>
  <si>
    <t>定性指标</t>
  </si>
  <si>
    <t>反映部门购置计划执行情况购置计划执行情况。
购置计划完成率=（实际购置交付装备数量/计划购置交付装备数量）*100%。</t>
  </si>
  <si>
    <t>质量指标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</si>
  <si>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</si>
  <si>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</si>
  <si>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</si>
  <si>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</si>
  <si>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时效指标</t>
  </si>
  <si>
    <t>设备部署及时率</t>
  </si>
  <si>
    <t>反映新购设备按时部署情况。
设备部署及时率=（及时部署设备数量/新购设备总数）*100%。</t>
  </si>
  <si>
    <t>经济成本指标</t>
  </si>
  <si>
    <t>1.205</t>
  </si>
  <si>
    <t>万元</t>
  </si>
  <si>
    <t>反映设备采购成本控制。</t>
  </si>
  <si>
    <t>效益指标</t>
  </si>
  <si>
    <t>经济效益</t>
  </si>
  <si>
    <t>设备采购经济性</t>
  </si>
  <si>
    <t>反映设备采购成本低于计划数所获得的经济效益。</t>
  </si>
  <si>
    <t>可持续影响</t>
  </si>
  <si>
    <t>设备使用年限</t>
  </si>
  <si>
    <t>年</t>
  </si>
  <si>
    <t>反映新投入设备使用年限情况。</t>
  </si>
  <si>
    <t>满意度指标</t>
  </si>
  <si>
    <t>服务对象满意度</t>
  </si>
  <si>
    <t>使用人员满意度</t>
  </si>
  <si>
    <t>95</t>
  </si>
  <si>
    <t>反映服务对象对购置设备的整体满意情况。
使用人员满意度=（对购置设备满意的人数/问卷调查人数）*100%。</t>
  </si>
  <si>
    <t>预算06表</t>
  </si>
  <si>
    <t>2025年部门政府性基金预算支出预算表</t>
  </si>
  <si>
    <t>政府性基金预算支出</t>
  </si>
  <si>
    <t>备注：本单位本年度无此表相关内容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</si>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</sst>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b/>
      <sz val="19.5"/>
      <name val="宋体"/>
      <charset val="134"/>
    </font>
    <font>
      <b/>
      <sz val="11"/>
      <color rgb="FF000000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sz val="11"/>
      <name val="宋体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29" applyNumberFormat="0" applyAlignment="0" applyProtection="0">
      <alignment vertical="center"/>
    </xf>
    <xf numFmtId="0" fontId="34" fillId="4" borderId="30" applyNumberFormat="0" applyAlignment="0" applyProtection="0">
      <alignment vertical="center"/>
    </xf>
    <xf numFmtId="0" fontId="35" fillId="4" borderId="29" applyNumberFormat="0" applyAlignment="0" applyProtection="0">
      <alignment vertical="center"/>
    </xf>
    <xf numFmtId="0" fontId="36" fillId="5" borderId="31" applyNumberFormat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6" fillId="0" borderId="7">
      <alignment horizontal="right" vertical="center"/>
    </xf>
    <xf numFmtId="177" fontId="6" fillId="0" borderId="7">
      <alignment horizontal="right" vertical="center"/>
    </xf>
    <xf numFmtId="10" fontId="6" fillId="0" borderId="7">
      <alignment horizontal="right" vertical="center"/>
    </xf>
    <xf numFmtId="178" fontId="6" fillId="0" borderId="7">
      <alignment horizontal="right" vertical="center"/>
    </xf>
    <xf numFmtId="49" fontId="6" fillId="0" borderId="7">
      <alignment horizontal="left" vertical="center" wrapText="1"/>
    </xf>
    <xf numFmtId="178" fontId="6" fillId="0" borderId="7">
      <alignment horizontal="right" vertical="center"/>
    </xf>
    <xf numFmtId="179" fontId="6" fillId="0" borderId="7">
      <alignment horizontal="right" vertical="center"/>
    </xf>
    <xf numFmtId="180" fontId="6" fillId="0" borderId="7">
      <alignment horizontal="right" vertical="center"/>
    </xf>
    <xf numFmtId="0" fontId="6" fillId="0" borderId="0">
      <alignment vertical="top"/>
      <protection locked="0"/>
    </xf>
  </cellStyleXfs>
  <cellXfs count="20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8" fontId="5" fillId="0" borderId="7" xfId="54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8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49" fontId="6" fillId="0" borderId="0" xfId="53" applyNumberFormat="1" applyFont="1" applyBorder="1">
      <alignment horizontal="left" vertical="center" wrapText="1"/>
    </xf>
    <xf numFmtId="49" fontId="6" fillId="0" borderId="0" xfId="53" applyNumberFormat="1" applyFont="1" applyBorder="1" applyAlignment="1">
      <alignment horizontal="right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49" fontId="11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>
      <alignment horizontal="left" vertical="center" wrapText="1"/>
    </xf>
    <xf numFmtId="180" fontId="6" fillId="0" borderId="7" xfId="56" applyNumberFormat="1" applyFont="1" applyBorder="1">
      <alignment horizontal="right" vertical="center"/>
    </xf>
    <xf numFmtId="178" fontId="6" fillId="0" borderId="7" xfId="54" applyNumberFormat="1" applyFont="1" applyBorder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 indent="3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left" vertical="center"/>
    </xf>
    <xf numFmtId="49" fontId="5" fillId="0" borderId="7" xfId="53" applyNumberFormat="1" applyFont="1" applyBorder="1">
      <alignment horizontal="left" vertical="center" wrapText="1"/>
    </xf>
    <xf numFmtId="0" fontId="15" fillId="0" borderId="14" xfId="0" applyFont="1" applyFill="1" applyBorder="1" applyAlignment="1">
      <alignment vertical="center"/>
    </xf>
    <xf numFmtId="49" fontId="6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Fill="1" applyBorder="1" applyAlignment="1" applyProtection="1">
      <alignment vertical="top"/>
      <protection locked="0"/>
    </xf>
    <xf numFmtId="0" fontId="15" fillId="0" borderId="18" xfId="0" applyFont="1" applyFill="1" applyBorder="1" applyAlignment="1">
      <alignment vertical="center"/>
    </xf>
    <xf numFmtId="49" fontId="6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vertical="top"/>
      <protection locked="0"/>
    </xf>
    <xf numFmtId="0" fontId="15" fillId="0" borderId="22" xfId="0" applyFont="1" applyFill="1" applyBorder="1" applyAlignment="1">
      <alignment vertical="center"/>
    </xf>
    <xf numFmtId="49" fontId="6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vertical="top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8" fontId="6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0" fontId="17" fillId="0" borderId="7" xfId="0" applyFont="1" applyBorder="1" applyAlignment="1">
      <alignment horizontal="center"/>
    </xf>
    <xf numFmtId="49" fontId="5" fillId="0" borderId="16" xfId="53" applyNumberFormat="1" applyFont="1" applyBorder="1">
      <alignment horizontal="left" vertical="center" wrapText="1"/>
    </xf>
    <xf numFmtId="49" fontId="16" fillId="0" borderId="16" xfId="0" applyNumberFormat="1" applyFont="1" applyBorder="1" applyAlignment="1">
      <alignment horizontal="left" vertical="center" wrapText="1"/>
    </xf>
    <xf numFmtId="0" fontId="18" fillId="0" borderId="19" xfId="0" applyFont="1" applyFill="1" applyBorder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0" fontId="4" fillId="0" borderId="7" xfId="57" applyFont="1" applyFill="1" applyBorder="1" applyAlignment="1" applyProtection="1">
      <alignment horizontal="left" vertical="center"/>
    </xf>
    <xf numFmtId="0" fontId="3" fillId="0" borderId="7" xfId="57" applyFont="1" applyFill="1" applyBorder="1" applyAlignment="1" applyProtection="1">
      <alignment horizontal="left" vertical="center"/>
    </xf>
    <xf numFmtId="178" fontId="6" fillId="0" borderId="16" xfId="54" applyNumberFormat="1" applyFont="1" applyBorder="1">
      <alignment horizontal="right" vertical="center"/>
    </xf>
    <xf numFmtId="178" fontId="6" fillId="0" borderId="20" xfId="54" applyNumberFormat="1" applyFont="1" applyBorder="1">
      <alignment horizontal="right" vertical="center"/>
    </xf>
    <xf numFmtId="49" fontId="6" fillId="0" borderId="7" xfId="53" applyNumberFormat="1" applyFont="1" applyBorder="1" applyAlignment="1" applyProtection="1">
      <alignment horizontal="left" vertical="center" wrapText="1" indent="2"/>
      <protection locked="0"/>
    </xf>
    <xf numFmtId="178" fontId="6" fillId="0" borderId="24" xfId="54" applyNumberFormat="1" applyFont="1" applyBorder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49" fontId="22" fillId="0" borderId="7" xfId="53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2" fillId="0" borderId="7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left" vertical="center" wrapText="1"/>
    </xf>
    <xf numFmtId="178" fontId="5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178" fontId="24" fillId="0" borderId="7" xfId="0" applyNumberFormat="1" applyFont="1" applyFill="1" applyBorder="1" applyAlignment="1" applyProtection="1">
      <alignment horizontal="right" vertical="center"/>
      <protection locked="0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8" fontId="22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22"/>
  <sheetViews>
    <sheetView showZeros="0" tabSelected="1" workbookViewId="0">
      <pane ySplit="1" topLeftCell="A2" activePane="bottomLeft" state="frozen"/>
      <selection/>
      <selection pane="bottomLeft" activeCell="B8" sqref="B8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99" t="s">
        <v>0</v>
      </c>
    </row>
    <row r="3" ht="36" customHeight="1" spans="1:4">
      <c r="A3" s="47" t="s">
        <v>1</v>
      </c>
      <c r="B3" s="199"/>
      <c r="C3" s="199"/>
      <c r="D3" s="199"/>
    </row>
    <row r="4" ht="21" customHeight="1" spans="1:4">
      <c r="A4" s="40" t="s">
        <v>2</v>
      </c>
      <c r="B4" s="41"/>
      <c r="C4" s="41"/>
      <c r="D4" s="98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71" t="s">
        <v>9</v>
      </c>
      <c r="B8" s="129">
        <v>758298.38</v>
      </c>
      <c r="C8" s="109" t="str">
        <f>"一"&amp;"、"&amp;"社会保障和就业支出"</f>
        <v>一、社会保障和就业支出</v>
      </c>
      <c r="D8" s="129">
        <v>1051930.76</v>
      </c>
    </row>
    <row r="9" ht="25.4" customHeight="1" spans="1:4">
      <c r="A9" s="171" t="s">
        <v>10</v>
      </c>
      <c r="B9" s="129"/>
      <c r="C9" s="109" t="str">
        <f>"二"&amp;"、"&amp;"卫生健康支出"</f>
        <v>二、卫生健康支出</v>
      </c>
      <c r="D9" s="129">
        <v>27069.7</v>
      </c>
    </row>
    <row r="10" ht="25.4" customHeight="1" spans="1:4">
      <c r="A10" s="171" t="s">
        <v>11</v>
      </c>
      <c r="B10" s="129"/>
      <c r="C10" s="109" t="str">
        <f>"三"&amp;"、"&amp;"农林水支出"</f>
        <v>三、农林水支出</v>
      </c>
      <c r="D10" s="129">
        <v>50000</v>
      </c>
    </row>
    <row r="11" ht="25.4" customHeight="1" spans="1:4">
      <c r="A11" s="171" t="s">
        <v>12</v>
      </c>
      <c r="B11" s="129"/>
      <c r="C11" s="109" t="str">
        <f>"四"&amp;"、"&amp;"住房保障支出"</f>
        <v>四、住房保障支出</v>
      </c>
      <c r="D11" s="129">
        <v>49297.92</v>
      </c>
    </row>
    <row r="12" ht="25.4" customHeight="1" spans="1:4">
      <c r="A12" s="200" t="s">
        <v>13</v>
      </c>
      <c r="B12" s="129">
        <v>420000</v>
      </c>
      <c r="C12" s="113"/>
      <c r="D12" s="141"/>
    </row>
    <row r="13" ht="25.4" customHeight="1" spans="1:4">
      <c r="A13" s="171" t="s">
        <v>14</v>
      </c>
      <c r="B13" s="129"/>
      <c r="C13" s="113"/>
      <c r="D13" s="141"/>
    </row>
    <row r="14" ht="25.4" customHeight="1" spans="1:4">
      <c r="A14" s="171" t="s">
        <v>15</v>
      </c>
      <c r="B14" s="129"/>
      <c r="C14" s="113"/>
      <c r="D14" s="141"/>
    </row>
    <row r="15" ht="25.4" customHeight="1" spans="1:4">
      <c r="A15" s="171" t="s">
        <v>16</v>
      </c>
      <c r="B15" s="129"/>
      <c r="C15" s="113"/>
      <c r="D15" s="141"/>
    </row>
    <row r="16" ht="25.4" customHeight="1" spans="1:4">
      <c r="A16" s="201" t="s">
        <v>17</v>
      </c>
      <c r="B16" s="129"/>
      <c r="C16" s="113"/>
      <c r="D16" s="141"/>
    </row>
    <row r="17" ht="25.4" customHeight="1" spans="1:4">
      <c r="A17" s="201" t="s">
        <v>18</v>
      </c>
      <c r="B17" s="129">
        <v>420000</v>
      </c>
      <c r="C17" s="113"/>
      <c r="D17" s="141"/>
    </row>
    <row r="18" ht="25.4" customHeight="1" spans="1:4">
      <c r="A18" s="202" t="s">
        <v>19</v>
      </c>
      <c r="B18" s="203">
        <v>1178298.38</v>
      </c>
      <c r="C18" s="168" t="s">
        <v>20</v>
      </c>
      <c r="D18" s="203">
        <v>1178298.38</v>
      </c>
    </row>
    <row r="19" ht="25.4" customHeight="1" spans="1:4">
      <c r="A19" s="204" t="s">
        <v>21</v>
      </c>
      <c r="B19" s="167"/>
      <c r="C19" s="205" t="s">
        <v>22</v>
      </c>
      <c r="D19" s="206"/>
    </row>
    <row r="20" ht="25.4" customHeight="1" spans="1:4">
      <c r="A20" s="207" t="s">
        <v>23</v>
      </c>
      <c r="B20" s="141"/>
      <c r="C20" s="169" t="s">
        <v>23</v>
      </c>
      <c r="D20" s="92"/>
    </row>
    <row r="21" ht="25.4" customHeight="1" spans="1:4">
      <c r="A21" s="207" t="s">
        <v>24</v>
      </c>
      <c r="B21" s="141"/>
      <c r="C21" s="169" t="s">
        <v>25</v>
      </c>
      <c r="D21" s="92"/>
    </row>
    <row r="22" ht="25.4" customHeight="1" spans="1:4">
      <c r="A22" s="208" t="s">
        <v>26</v>
      </c>
      <c r="B22" s="203">
        <v>1178298.38</v>
      </c>
      <c r="C22" s="168" t="s">
        <v>27</v>
      </c>
      <c r="D22" s="203">
        <v>1178298.38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" defaultRowHeight="14.25" customHeight="1"/>
  <cols>
    <col min="1" max="1" width="14.25" customWidth="1"/>
    <col min="2" max="2" width="24.625" customWidth="1"/>
    <col min="3" max="19" width="13.1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176"/>
      <c r="J2" s="189"/>
      <c r="R2" s="3" t="s">
        <v>28</v>
      </c>
    </row>
    <row r="3" ht="36" customHeight="1" spans="1:19">
      <c r="A3" s="177" t="s">
        <v>29</v>
      </c>
      <c r="B3" s="28"/>
      <c r="C3" s="28"/>
      <c r="D3" s="28"/>
      <c r="E3" s="28"/>
      <c r="F3" s="28"/>
      <c r="G3" s="28"/>
      <c r="H3" s="28"/>
      <c r="I3" s="28"/>
      <c r="J3" s="48"/>
      <c r="K3" s="28"/>
      <c r="L3" s="28"/>
      <c r="M3" s="28"/>
      <c r="N3" s="28"/>
      <c r="O3" s="28"/>
      <c r="P3" s="28"/>
      <c r="Q3" s="28"/>
      <c r="R3" s="28"/>
      <c r="S3" s="28"/>
    </row>
    <row r="4" ht="20.25" customHeight="1" spans="1:19">
      <c r="A4" s="40" t="s">
        <v>2</v>
      </c>
      <c r="B4" s="7"/>
      <c r="C4" s="7"/>
      <c r="D4" s="7"/>
      <c r="E4" s="7"/>
      <c r="F4" s="7"/>
      <c r="G4" s="7"/>
      <c r="H4" s="7"/>
      <c r="I4" s="7"/>
      <c r="J4" s="190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75" customHeight="1" spans="1:19">
      <c r="A5" s="178" t="s">
        <v>30</v>
      </c>
      <c r="B5" s="179" t="s">
        <v>31</v>
      </c>
      <c r="C5" s="179" t="s">
        <v>32</v>
      </c>
      <c r="D5" s="180" t="s">
        <v>33</v>
      </c>
      <c r="E5" s="181"/>
      <c r="F5" s="181"/>
      <c r="G5" s="181"/>
      <c r="H5" s="181"/>
      <c r="I5" s="181"/>
      <c r="J5" s="191"/>
      <c r="K5" s="181"/>
      <c r="L5" s="181"/>
      <c r="M5" s="181"/>
      <c r="N5" s="192"/>
      <c r="O5" s="192" t="s">
        <v>21</v>
      </c>
      <c r="P5" s="192"/>
      <c r="Q5" s="192"/>
      <c r="R5" s="192"/>
      <c r="S5" s="192"/>
    </row>
    <row r="6" ht="18" customHeight="1" spans="1:19">
      <c r="A6" s="182"/>
      <c r="B6" s="183"/>
      <c r="C6" s="183"/>
      <c r="D6" s="183" t="s">
        <v>34</v>
      </c>
      <c r="E6" s="183" t="s">
        <v>35</v>
      </c>
      <c r="F6" s="183" t="s">
        <v>36</v>
      </c>
      <c r="G6" s="183" t="s">
        <v>37</v>
      </c>
      <c r="H6" s="183" t="s">
        <v>38</v>
      </c>
      <c r="I6" s="193" t="s">
        <v>39</v>
      </c>
      <c r="J6" s="194"/>
      <c r="K6" s="193" t="s">
        <v>40</v>
      </c>
      <c r="L6" s="193" t="s">
        <v>41</v>
      </c>
      <c r="M6" s="193" t="s">
        <v>42</v>
      </c>
      <c r="N6" s="195" t="s">
        <v>43</v>
      </c>
      <c r="O6" s="196" t="s">
        <v>34</v>
      </c>
      <c r="P6" s="196" t="s">
        <v>35</v>
      </c>
      <c r="Q6" s="196" t="s">
        <v>36</v>
      </c>
      <c r="R6" s="196" t="s">
        <v>37</v>
      </c>
      <c r="S6" s="196" t="s">
        <v>44</v>
      </c>
    </row>
    <row r="7" ht="29.25" customHeight="1" spans="1:19">
      <c r="A7" s="184"/>
      <c r="B7" s="185"/>
      <c r="C7" s="185"/>
      <c r="D7" s="185"/>
      <c r="E7" s="185"/>
      <c r="F7" s="185"/>
      <c r="G7" s="185"/>
      <c r="H7" s="185"/>
      <c r="I7" s="197" t="s">
        <v>34</v>
      </c>
      <c r="J7" s="197" t="s">
        <v>45</v>
      </c>
      <c r="K7" s="197" t="s">
        <v>40</v>
      </c>
      <c r="L7" s="197" t="s">
        <v>41</v>
      </c>
      <c r="M7" s="197" t="s">
        <v>42</v>
      </c>
      <c r="N7" s="197" t="s">
        <v>43</v>
      </c>
      <c r="O7" s="197"/>
      <c r="P7" s="197"/>
      <c r="Q7" s="197"/>
      <c r="R7" s="197"/>
      <c r="S7" s="197"/>
    </row>
    <row r="8" ht="16.5" customHeight="1" spans="1:19">
      <c r="A8" s="186">
        <v>1</v>
      </c>
      <c r="B8" s="20">
        <v>2</v>
      </c>
      <c r="C8" s="20">
        <v>3</v>
      </c>
      <c r="D8" s="20">
        <v>4</v>
      </c>
      <c r="E8" s="186">
        <v>5</v>
      </c>
      <c r="F8" s="20">
        <v>6</v>
      </c>
      <c r="G8" s="20">
        <v>7</v>
      </c>
      <c r="H8" s="186">
        <v>8</v>
      </c>
      <c r="I8" s="20">
        <v>9</v>
      </c>
      <c r="J8" s="35">
        <v>10</v>
      </c>
      <c r="K8" s="35">
        <v>11</v>
      </c>
      <c r="L8" s="198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</row>
    <row r="9" ht="31.4" customHeight="1" spans="1:19">
      <c r="A9" s="30">
        <v>265001</v>
      </c>
      <c r="B9" s="30" t="s">
        <v>46</v>
      </c>
      <c r="C9" s="129">
        <v>1178298.38</v>
      </c>
      <c r="D9" s="129">
        <v>1178298.38</v>
      </c>
      <c r="E9" s="129">
        <v>758298.38</v>
      </c>
      <c r="F9" s="92"/>
      <c r="G9" s="92"/>
      <c r="H9" s="92"/>
      <c r="I9" s="92">
        <v>420000</v>
      </c>
      <c r="J9" s="92"/>
      <c r="K9" s="92"/>
      <c r="L9" s="92"/>
      <c r="M9" s="92"/>
      <c r="N9" s="92">
        <v>420000</v>
      </c>
      <c r="O9" s="92"/>
      <c r="P9" s="92"/>
      <c r="Q9" s="92"/>
      <c r="R9" s="92"/>
      <c r="S9" s="92"/>
    </row>
    <row r="10" ht="16.5" customHeight="1" spans="1:19">
      <c r="A10" s="187" t="s">
        <v>32</v>
      </c>
      <c r="B10" s="188"/>
      <c r="C10" s="129">
        <v>1178298.38</v>
      </c>
      <c r="D10" s="129">
        <v>1178298.38</v>
      </c>
      <c r="E10" s="129">
        <v>758298.38</v>
      </c>
      <c r="F10" s="92"/>
      <c r="G10" s="92"/>
      <c r="H10" s="92"/>
      <c r="I10" s="92">
        <v>420000</v>
      </c>
      <c r="J10" s="92"/>
      <c r="K10" s="92"/>
      <c r="L10" s="92"/>
      <c r="M10" s="92"/>
      <c r="N10" s="92">
        <v>420000</v>
      </c>
      <c r="O10" s="92"/>
      <c r="P10" s="92"/>
      <c r="Q10" s="92"/>
      <c r="R10" s="92"/>
      <c r="S10" s="92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27"/>
  <sheetViews>
    <sheetView showZeros="0" workbookViewId="0">
      <pane ySplit="1" topLeftCell="A2" activePane="bottomLeft" state="frozen"/>
      <selection/>
      <selection pane="bottomLeft" activeCell="A4" sqref="A4:L4"/>
    </sheetView>
  </sheetViews>
  <sheetFormatPr defaultColWidth="9.14166666666667" defaultRowHeight="14.25" customHeight="1"/>
  <cols>
    <col min="1" max="1" width="14.275" customWidth="1"/>
    <col min="2" max="2" width="31.875" customWidth="1"/>
    <col min="3" max="15" width="13.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7" t="s">
        <v>47</v>
      </c>
    </row>
    <row r="3" ht="28.5" customHeight="1" spans="1:15">
      <c r="A3" s="28" t="s">
        <v>48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15" customHeight="1" spans="1:15">
      <c r="A4" s="172" t="s">
        <v>2</v>
      </c>
      <c r="B4" s="100"/>
      <c r="C4" s="60"/>
      <c r="D4" s="60"/>
      <c r="E4" s="60"/>
      <c r="F4" s="60"/>
      <c r="G4" s="7"/>
      <c r="H4" s="60"/>
      <c r="I4" s="60"/>
      <c r="J4" s="7"/>
      <c r="K4" s="60"/>
      <c r="L4" s="60"/>
      <c r="M4" s="7"/>
      <c r="N4" s="7"/>
      <c r="O4" s="101" t="s">
        <v>3</v>
      </c>
    </row>
    <row r="5" ht="18.75" customHeight="1" spans="1:15">
      <c r="A5" s="10" t="s">
        <v>49</v>
      </c>
      <c r="B5" s="10" t="s">
        <v>50</v>
      </c>
      <c r="C5" s="16" t="s">
        <v>32</v>
      </c>
      <c r="D5" s="64" t="s">
        <v>35</v>
      </c>
      <c r="E5" s="64"/>
      <c r="F5" s="64"/>
      <c r="G5" s="173" t="s">
        <v>36</v>
      </c>
      <c r="H5" s="10" t="s">
        <v>37</v>
      </c>
      <c r="I5" s="10" t="s">
        <v>51</v>
      </c>
      <c r="J5" s="11" t="s">
        <v>52</v>
      </c>
      <c r="K5" s="70" t="s">
        <v>53</v>
      </c>
      <c r="L5" s="70" t="s">
        <v>54</v>
      </c>
      <c r="M5" s="70" t="s">
        <v>55</v>
      </c>
      <c r="N5" s="70" t="s">
        <v>56</v>
      </c>
      <c r="O5" s="87" t="s">
        <v>57</v>
      </c>
    </row>
    <row r="6" ht="30" customHeight="1" spans="1:15">
      <c r="A6" s="19"/>
      <c r="B6" s="19"/>
      <c r="C6" s="19"/>
      <c r="D6" s="64" t="s">
        <v>34</v>
      </c>
      <c r="E6" s="64" t="s">
        <v>58</v>
      </c>
      <c r="F6" s="64" t="s">
        <v>59</v>
      </c>
      <c r="G6" s="19"/>
      <c r="H6" s="19"/>
      <c r="I6" s="19"/>
      <c r="J6" s="64" t="s">
        <v>34</v>
      </c>
      <c r="K6" s="91" t="s">
        <v>53</v>
      </c>
      <c r="L6" s="91" t="s">
        <v>54</v>
      </c>
      <c r="M6" s="91" t="s">
        <v>55</v>
      </c>
      <c r="N6" s="91" t="s">
        <v>56</v>
      </c>
      <c r="O6" s="91" t="s">
        <v>57</v>
      </c>
    </row>
    <row r="7" ht="16.5" customHeight="1" spans="1:1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64">
        <v>15</v>
      </c>
    </row>
    <row r="8" ht="20.25" customHeight="1" spans="1:15">
      <c r="A8" s="153">
        <v>208</v>
      </c>
      <c r="B8" s="154" t="s">
        <v>60</v>
      </c>
      <c r="C8" s="141">
        <f>D8+J8</f>
        <v>1051930.76</v>
      </c>
      <c r="D8" s="129">
        <v>681930.76</v>
      </c>
      <c r="E8" s="129">
        <v>681930.76</v>
      </c>
      <c r="F8" s="141"/>
      <c r="G8" s="92"/>
      <c r="H8" s="141"/>
      <c r="I8" s="141"/>
      <c r="J8" s="141">
        <v>370000</v>
      </c>
      <c r="K8" s="141"/>
      <c r="L8" s="141"/>
      <c r="M8" s="92"/>
      <c r="N8" s="141"/>
      <c r="O8" s="141">
        <v>370000</v>
      </c>
    </row>
    <row r="9" ht="17.25" customHeight="1" spans="1:15">
      <c r="A9" s="153">
        <v>20805</v>
      </c>
      <c r="B9" s="154" t="s">
        <v>61</v>
      </c>
      <c r="C9" s="141">
        <f t="shared" ref="C9:C24" si="0">D9+J9</f>
        <v>90242.76</v>
      </c>
      <c r="D9" s="129">
        <v>90242.76</v>
      </c>
      <c r="E9" s="129">
        <v>90242.76</v>
      </c>
      <c r="F9" s="141"/>
      <c r="G9" s="92"/>
      <c r="H9" s="141"/>
      <c r="I9" s="141"/>
      <c r="J9" s="141"/>
      <c r="K9" s="141"/>
      <c r="L9" s="141"/>
      <c r="M9" s="92"/>
      <c r="N9" s="141"/>
      <c r="O9" s="141"/>
    </row>
    <row r="10" ht="17.25" customHeight="1" spans="1:15">
      <c r="A10" s="153">
        <v>2080501</v>
      </c>
      <c r="B10" s="157" t="s">
        <v>62</v>
      </c>
      <c r="C10" s="141">
        <f t="shared" si="0"/>
        <v>22506.6</v>
      </c>
      <c r="D10" s="129">
        <v>22506.6</v>
      </c>
      <c r="E10" s="129">
        <v>22506.6</v>
      </c>
      <c r="F10" s="141"/>
      <c r="G10" s="92"/>
      <c r="H10" s="141"/>
      <c r="I10" s="141"/>
      <c r="J10" s="141"/>
      <c r="K10" s="141"/>
      <c r="L10" s="141"/>
      <c r="M10" s="92"/>
      <c r="N10" s="141"/>
      <c r="O10" s="141"/>
    </row>
    <row r="11" ht="17.25" customHeight="1" spans="1:15">
      <c r="A11" s="153">
        <v>2080505</v>
      </c>
      <c r="B11" s="154" t="s">
        <v>63</v>
      </c>
      <c r="C11" s="141">
        <f t="shared" si="0"/>
        <v>67736.16</v>
      </c>
      <c r="D11" s="129">
        <v>67736.16</v>
      </c>
      <c r="E11" s="129">
        <v>67736.16</v>
      </c>
      <c r="F11" s="141"/>
      <c r="G11" s="92"/>
      <c r="H11" s="141"/>
      <c r="I11" s="141"/>
      <c r="J11" s="141"/>
      <c r="K11" s="141"/>
      <c r="L11" s="141"/>
      <c r="M11" s="92"/>
      <c r="N11" s="141"/>
      <c r="O11" s="141"/>
    </row>
    <row r="12" ht="17.25" customHeight="1" spans="1:15">
      <c r="A12" s="153">
        <v>20816</v>
      </c>
      <c r="B12" s="154" t="s">
        <v>64</v>
      </c>
      <c r="C12" s="141">
        <f t="shared" si="0"/>
        <v>961688</v>
      </c>
      <c r="D12" s="129">
        <v>591688</v>
      </c>
      <c r="E12" s="129">
        <v>591688</v>
      </c>
      <c r="F12" s="141"/>
      <c r="G12" s="92"/>
      <c r="H12" s="141"/>
      <c r="I12" s="141"/>
      <c r="J12" s="141">
        <v>370000</v>
      </c>
      <c r="K12" s="141"/>
      <c r="L12" s="141"/>
      <c r="M12" s="92"/>
      <c r="N12" s="141"/>
      <c r="O12" s="141">
        <v>370000</v>
      </c>
    </row>
    <row r="13" ht="17.25" customHeight="1" spans="1:15">
      <c r="A13" s="153">
        <v>2081601</v>
      </c>
      <c r="B13" s="154" t="s">
        <v>65</v>
      </c>
      <c r="C13" s="141">
        <f t="shared" si="0"/>
        <v>591688</v>
      </c>
      <c r="D13" s="129">
        <v>591688</v>
      </c>
      <c r="E13" s="129">
        <v>591688</v>
      </c>
      <c r="F13" s="141"/>
      <c r="G13" s="92"/>
      <c r="H13" s="141"/>
      <c r="I13" s="141"/>
      <c r="J13" s="141"/>
      <c r="K13" s="141"/>
      <c r="L13" s="141"/>
      <c r="M13" s="92"/>
      <c r="N13" s="141"/>
      <c r="O13" s="141"/>
    </row>
    <row r="14" ht="17.25" customHeight="1" spans="1:15">
      <c r="A14" s="153">
        <v>2081699</v>
      </c>
      <c r="B14" s="154" t="s">
        <v>66</v>
      </c>
      <c r="C14" s="141">
        <f t="shared" si="0"/>
        <v>370000</v>
      </c>
      <c r="D14" s="129"/>
      <c r="E14" s="129"/>
      <c r="F14" s="141"/>
      <c r="G14" s="92"/>
      <c r="H14" s="141"/>
      <c r="I14" s="141"/>
      <c r="J14" s="141">
        <v>370000</v>
      </c>
      <c r="K14" s="141"/>
      <c r="L14" s="141"/>
      <c r="M14" s="92"/>
      <c r="N14" s="141"/>
      <c r="O14" s="141">
        <v>370000</v>
      </c>
    </row>
    <row r="15" ht="17.25" customHeight="1" spans="1:15">
      <c r="A15" s="153">
        <v>210</v>
      </c>
      <c r="B15" s="154" t="s">
        <v>67</v>
      </c>
      <c r="C15" s="141">
        <f t="shared" si="0"/>
        <v>27069.7</v>
      </c>
      <c r="D15" s="129">
        <v>27069.7</v>
      </c>
      <c r="E15" s="129">
        <v>27069.7</v>
      </c>
      <c r="F15" s="141"/>
      <c r="G15" s="92"/>
      <c r="H15" s="141"/>
      <c r="I15" s="141"/>
      <c r="J15" s="141"/>
      <c r="K15" s="141"/>
      <c r="L15" s="141"/>
      <c r="M15" s="92"/>
      <c r="N15" s="141"/>
      <c r="O15" s="141"/>
    </row>
    <row r="16" ht="17.25" customHeight="1" spans="1:15">
      <c r="A16" s="153">
        <v>21011</v>
      </c>
      <c r="B16" s="154" t="s">
        <v>68</v>
      </c>
      <c r="C16" s="141">
        <f t="shared" si="0"/>
        <v>27069.7</v>
      </c>
      <c r="D16" s="129">
        <v>27069.7</v>
      </c>
      <c r="E16" s="129">
        <v>27069.7</v>
      </c>
      <c r="F16" s="141"/>
      <c r="G16" s="92"/>
      <c r="H16" s="141"/>
      <c r="I16" s="141"/>
      <c r="J16" s="141"/>
      <c r="K16" s="141"/>
      <c r="L16" s="141"/>
      <c r="M16" s="92"/>
      <c r="N16" s="141"/>
      <c r="O16" s="141"/>
    </row>
    <row r="17" ht="17.25" customHeight="1" spans="1:15">
      <c r="A17" s="153">
        <v>2101101</v>
      </c>
      <c r="B17" s="154" t="s">
        <v>69</v>
      </c>
      <c r="C17" s="141">
        <f t="shared" si="0"/>
        <v>24909.36</v>
      </c>
      <c r="D17" s="129">
        <v>24909.36</v>
      </c>
      <c r="E17" s="129">
        <v>24909.36</v>
      </c>
      <c r="F17" s="141"/>
      <c r="G17" s="92"/>
      <c r="H17" s="141"/>
      <c r="I17" s="141"/>
      <c r="J17" s="141"/>
      <c r="K17" s="141"/>
      <c r="L17" s="141"/>
      <c r="M17" s="92"/>
      <c r="N17" s="141"/>
      <c r="O17" s="141"/>
    </row>
    <row r="18" ht="17.25" customHeight="1" spans="1:15">
      <c r="A18" s="153">
        <v>2101199</v>
      </c>
      <c r="B18" s="154" t="s">
        <v>70</v>
      </c>
      <c r="C18" s="141">
        <f t="shared" si="0"/>
        <v>2160.34</v>
      </c>
      <c r="D18" s="129">
        <v>2160.34</v>
      </c>
      <c r="E18" s="129">
        <v>2160.34</v>
      </c>
      <c r="F18" s="141"/>
      <c r="G18" s="92"/>
      <c r="H18" s="141"/>
      <c r="I18" s="141"/>
      <c r="J18" s="141"/>
      <c r="K18" s="141"/>
      <c r="L18" s="141"/>
      <c r="M18" s="92"/>
      <c r="N18" s="141"/>
      <c r="O18" s="141"/>
    </row>
    <row r="19" ht="17.25" customHeight="1" spans="1:15">
      <c r="A19" s="174">
        <v>213</v>
      </c>
      <c r="B19" s="175" t="s">
        <v>71</v>
      </c>
      <c r="C19" s="141">
        <f t="shared" si="0"/>
        <v>50000</v>
      </c>
      <c r="D19" s="129"/>
      <c r="E19" s="129"/>
      <c r="F19" s="141"/>
      <c r="G19" s="92"/>
      <c r="H19" s="141"/>
      <c r="I19" s="141"/>
      <c r="J19" s="141">
        <v>50000</v>
      </c>
      <c r="K19" s="141"/>
      <c r="L19" s="141"/>
      <c r="M19" s="92"/>
      <c r="N19" s="141"/>
      <c r="O19" s="141">
        <v>50000</v>
      </c>
    </row>
    <row r="20" ht="17.25" customHeight="1" spans="1:15">
      <c r="A20" s="174">
        <v>21305</v>
      </c>
      <c r="B20" s="175" t="s">
        <v>72</v>
      </c>
      <c r="C20" s="141">
        <f t="shared" si="0"/>
        <v>50000</v>
      </c>
      <c r="D20" s="141"/>
      <c r="E20" s="141"/>
      <c r="F20" s="141"/>
      <c r="G20" s="92"/>
      <c r="H20" s="141"/>
      <c r="I20" s="141"/>
      <c r="J20" s="141">
        <v>50000</v>
      </c>
      <c r="K20" s="141"/>
      <c r="L20" s="141"/>
      <c r="M20" s="92"/>
      <c r="N20" s="141"/>
      <c r="O20" s="141">
        <v>50000</v>
      </c>
    </row>
    <row r="21" ht="17.25" customHeight="1" spans="1:15">
      <c r="A21" s="174">
        <v>2130599</v>
      </c>
      <c r="B21" s="175" t="s">
        <v>73</v>
      </c>
      <c r="C21" s="141">
        <f t="shared" si="0"/>
        <v>50000</v>
      </c>
      <c r="D21" s="141"/>
      <c r="E21" s="141"/>
      <c r="F21" s="141"/>
      <c r="G21" s="92"/>
      <c r="H21" s="141"/>
      <c r="I21" s="141"/>
      <c r="J21" s="141">
        <v>50000</v>
      </c>
      <c r="K21" s="141"/>
      <c r="L21" s="141"/>
      <c r="M21" s="92"/>
      <c r="N21" s="141"/>
      <c r="O21" s="141">
        <v>50000</v>
      </c>
    </row>
    <row r="22" ht="17.25" customHeight="1" spans="1:15">
      <c r="A22" s="153">
        <v>221</v>
      </c>
      <c r="B22" s="154" t="s">
        <v>74</v>
      </c>
      <c r="C22" s="141">
        <f t="shared" si="0"/>
        <v>49297.92</v>
      </c>
      <c r="D22" s="129">
        <v>49297.92</v>
      </c>
      <c r="E22" s="129">
        <v>49297.92</v>
      </c>
      <c r="F22" s="141"/>
      <c r="G22" s="92"/>
      <c r="H22" s="141"/>
      <c r="I22" s="141"/>
      <c r="J22" s="141"/>
      <c r="K22" s="141"/>
      <c r="L22" s="141"/>
      <c r="M22" s="92"/>
      <c r="N22" s="141"/>
      <c r="O22" s="141"/>
    </row>
    <row r="23" ht="17.25" customHeight="1" spans="1:15">
      <c r="A23" s="153">
        <v>22102</v>
      </c>
      <c r="B23" s="154" t="s">
        <v>75</v>
      </c>
      <c r="C23" s="141">
        <f t="shared" si="0"/>
        <v>49297.92</v>
      </c>
      <c r="D23" s="129">
        <v>49297.92</v>
      </c>
      <c r="E23" s="129">
        <v>49297.92</v>
      </c>
      <c r="F23" s="141"/>
      <c r="G23" s="92"/>
      <c r="H23" s="141"/>
      <c r="I23" s="141"/>
      <c r="J23" s="141"/>
      <c r="K23" s="141"/>
      <c r="L23" s="141"/>
      <c r="M23" s="92"/>
      <c r="N23" s="141"/>
      <c r="O23" s="141"/>
    </row>
    <row r="24" ht="17.25" customHeight="1" spans="1:15">
      <c r="A24" s="153">
        <v>2210201</v>
      </c>
      <c r="B24" s="154" t="s">
        <v>76</v>
      </c>
      <c r="C24" s="141">
        <f t="shared" si="0"/>
        <v>49297.92</v>
      </c>
      <c r="D24" s="129">
        <v>49297.92</v>
      </c>
      <c r="E24" s="129">
        <v>49297.92</v>
      </c>
      <c r="F24" s="141"/>
      <c r="G24" s="92"/>
      <c r="H24" s="141"/>
      <c r="I24" s="141"/>
      <c r="J24" s="141"/>
      <c r="K24" s="141"/>
      <c r="L24" s="141"/>
      <c r="M24" s="92"/>
      <c r="N24" s="141"/>
      <c r="O24" s="141"/>
    </row>
    <row r="25" ht="17.25" customHeight="1" spans="1:15">
      <c r="A25" s="102"/>
      <c r="B25" s="103"/>
      <c r="C25" s="141"/>
      <c r="D25" s="141"/>
      <c r="E25" s="141"/>
      <c r="F25" s="141"/>
      <c r="G25" s="92"/>
      <c r="H25" s="141"/>
      <c r="I25" s="141"/>
      <c r="J25" s="141"/>
      <c r="K25" s="141"/>
      <c r="L25" s="141"/>
      <c r="M25" s="92"/>
      <c r="N25" s="141"/>
      <c r="O25" s="141"/>
    </row>
    <row r="26" ht="17.25" customHeight="1" spans="1:15">
      <c r="A26" s="102"/>
      <c r="B26" s="103"/>
      <c r="C26" s="141"/>
      <c r="D26" s="141"/>
      <c r="E26" s="141"/>
      <c r="F26" s="141"/>
      <c r="G26" s="92"/>
      <c r="H26" s="141"/>
      <c r="I26" s="141"/>
      <c r="J26" s="141"/>
      <c r="K26" s="141"/>
      <c r="L26" s="141"/>
      <c r="M26" s="92"/>
      <c r="N26" s="141"/>
      <c r="O26" s="141"/>
    </row>
    <row r="27" ht="17.25" customHeight="1" spans="1:15">
      <c r="A27" s="102" t="s">
        <v>77</v>
      </c>
      <c r="B27" s="103" t="s">
        <v>77</v>
      </c>
      <c r="C27" s="129">
        <v>1178298.38</v>
      </c>
      <c r="D27" s="129">
        <v>758298.38</v>
      </c>
      <c r="E27" s="129">
        <v>758298.38</v>
      </c>
      <c r="F27" s="141"/>
      <c r="G27" s="92"/>
      <c r="H27" s="141"/>
      <c r="I27" s="141"/>
      <c r="J27" s="141">
        <v>420000</v>
      </c>
      <c r="K27" s="141"/>
      <c r="L27" s="141"/>
      <c r="M27" s="92"/>
      <c r="N27" s="141"/>
      <c r="O27" s="141">
        <v>420000</v>
      </c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98" t="s">
        <v>78</v>
      </c>
    </row>
    <row r="3" ht="31.5" customHeight="1" spans="1:4">
      <c r="A3" s="47" t="s">
        <v>79</v>
      </c>
      <c r="B3" s="161"/>
      <c r="C3" s="161"/>
      <c r="D3" s="161"/>
    </row>
    <row r="4" ht="17.25" customHeight="1" spans="1:4">
      <c r="A4" s="40" t="s">
        <v>2</v>
      </c>
      <c r="B4" s="41"/>
      <c r="C4" s="41"/>
      <c r="D4" s="99" t="s">
        <v>3</v>
      </c>
    </row>
    <row r="5" ht="24.65" customHeight="1" spans="1:4">
      <c r="A5" s="11" t="s">
        <v>4</v>
      </c>
      <c r="B5" s="13"/>
      <c r="C5" s="11" t="s">
        <v>5</v>
      </c>
      <c r="D5" s="13"/>
    </row>
    <row r="6" ht="15.65" customHeight="1" spans="1:4">
      <c r="A6" s="16" t="s">
        <v>6</v>
      </c>
      <c r="B6" s="162" t="s">
        <v>7</v>
      </c>
      <c r="C6" s="16" t="s">
        <v>80</v>
      </c>
      <c r="D6" s="162" t="s">
        <v>7</v>
      </c>
    </row>
    <row r="7" ht="14.15" customHeight="1" spans="1:4">
      <c r="A7" s="19"/>
      <c r="B7" s="18"/>
      <c r="C7" s="19"/>
      <c r="D7" s="18"/>
    </row>
    <row r="8" ht="29.15" customHeight="1" spans="1:4">
      <c r="A8" s="163" t="s">
        <v>81</v>
      </c>
      <c r="B8" s="129">
        <v>758298.38</v>
      </c>
      <c r="C8" s="164" t="s">
        <v>82</v>
      </c>
      <c r="D8" s="129">
        <v>758298.38</v>
      </c>
    </row>
    <row r="9" ht="29.15" customHeight="1" spans="1:4">
      <c r="A9" s="165" t="s">
        <v>83</v>
      </c>
      <c r="B9" s="129">
        <v>758298.38</v>
      </c>
      <c r="C9" s="109" t="s">
        <v>84</v>
      </c>
      <c r="D9" s="129">
        <v>681930.76</v>
      </c>
    </row>
    <row r="10" ht="29.15" customHeight="1" spans="1:4">
      <c r="A10" s="165" t="s">
        <v>85</v>
      </c>
      <c r="B10" s="92"/>
      <c r="C10" s="109" t="s">
        <v>86</v>
      </c>
      <c r="D10" s="129">
        <v>27069.7</v>
      </c>
    </row>
    <row r="11" ht="29.15" customHeight="1" spans="1:4">
      <c r="A11" s="165" t="s">
        <v>87</v>
      </c>
      <c r="B11" s="92"/>
      <c r="C11" s="109" t="s">
        <v>88</v>
      </c>
      <c r="D11" s="129">
        <v>49297.92</v>
      </c>
    </row>
    <row r="12" ht="29.15" customHeight="1" spans="1:4">
      <c r="A12" s="166" t="s">
        <v>89</v>
      </c>
      <c r="B12" s="167"/>
      <c r="C12" s="168"/>
      <c r="D12" s="167"/>
    </row>
    <row r="13" ht="29.15" customHeight="1" spans="1:4">
      <c r="A13" s="165" t="s">
        <v>83</v>
      </c>
      <c r="B13" s="141"/>
      <c r="C13" s="168"/>
      <c r="D13" s="167"/>
    </row>
    <row r="14" ht="29.15" customHeight="1" spans="1:4">
      <c r="A14" s="169" t="s">
        <v>85</v>
      </c>
      <c r="B14" s="141"/>
      <c r="C14" s="168"/>
      <c r="D14" s="167"/>
    </row>
    <row r="15" ht="29.15" customHeight="1" spans="1:4">
      <c r="A15" s="169" t="s">
        <v>87</v>
      </c>
      <c r="B15" s="167"/>
      <c r="C15" s="168"/>
      <c r="D15" s="167"/>
    </row>
    <row r="16" ht="29.15" customHeight="1" spans="1:4">
      <c r="A16" s="170"/>
      <c r="B16" s="167"/>
      <c r="C16" s="171" t="s">
        <v>90</v>
      </c>
      <c r="D16" s="167"/>
    </row>
    <row r="17" ht="29.15" customHeight="1" spans="1:4">
      <c r="A17" s="170" t="s">
        <v>91</v>
      </c>
      <c r="B17" s="129">
        <v>758298.38</v>
      </c>
      <c r="C17" s="168" t="s">
        <v>27</v>
      </c>
      <c r="D17" s="129">
        <v>758298.38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22"/>
  <sheetViews>
    <sheetView showZeros="0" topLeftCell="D1" workbookViewId="0">
      <pane ySplit="1" topLeftCell="A2" activePane="bottomLeft" state="frozen"/>
      <selection/>
      <selection pane="bottomLeft" activeCell="I14" sqref="I14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31"/>
      <c r="F2" s="57"/>
      <c r="G2" s="57" t="s">
        <v>92</v>
      </c>
    </row>
    <row r="3" ht="39" customHeight="1" spans="1:7">
      <c r="A3" s="4" t="s">
        <v>93</v>
      </c>
      <c r="B3" s="4"/>
      <c r="C3" s="4"/>
      <c r="D3" s="4"/>
      <c r="E3" s="4"/>
      <c r="F3" s="4"/>
      <c r="G3" s="4"/>
    </row>
    <row r="4" ht="18" customHeight="1" spans="1:7">
      <c r="A4" s="5" t="s">
        <v>2</v>
      </c>
      <c r="F4" s="101"/>
      <c r="G4" s="101" t="s">
        <v>3</v>
      </c>
    </row>
    <row r="5" ht="20.25" customHeight="1" spans="1:7">
      <c r="A5" s="144" t="s">
        <v>94</v>
      </c>
      <c r="B5" s="145"/>
      <c r="C5" s="146" t="s">
        <v>32</v>
      </c>
      <c r="D5" s="147" t="s">
        <v>58</v>
      </c>
      <c r="E5" s="147"/>
      <c r="F5" s="148"/>
      <c r="G5" s="146" t="s">
        <v>59</v>
      </c>
    </row>
    <row r="6" ht="20.25" customHeight="1" spans="1:7">
      <c r="A6" s="149" t="s">
        <v>49</v>
      </c>
      <c r="B6" s="150" t="s">
        <v>50</v>
      </c>
      <c r="C6" s="151"/>
      <c r="D6" s="151" t="s">
        <v>34</v>
      </c>
      <c r="E6" s="151" t="s">
        <v>95</v>
      </c>
      <c r="F6" s="151" t="s">
        <v>96</v>
      </c>
      <c r="G6" s="151"/>
    </row>
    <row r="7" ht="13.5" customHeight="1" spans="1:7">
      <c r="A7" s="152" t="s">
        <v>97</v>
      </c>
      <c r="B7" s="152" t="s">
        <v>98</v>
      </c>
      <c r="C7" s="152" t="s">
        <v>99</v>
      </c>
      <c r="D7" s="152" t="s">
        <v>100</v>
      </c>
      <c r="E7" s="152" t="s">
        <v>101</v>
      </c>
      <c r="F7" s="152" t="s">
        <v>102</v>
      </c>
      <c r="G7" s="152" t="s">
        <v>103</v>
      </c>
    </row>
    <row r="8" ht="18" customHeight="1" spans="1:7">
      <c r="A8" s="153">
        <v>208</v>
      </c>
      <c r="B8" s="154" t="s">
        <v>60</v>
      </c>
      <c r="C8" s="129">
        <v>681930.76</v>
      </c>
      <c r="D8" s="129">
        <v>681930.76</v>
      </c>
      <c r="E8" s="129">
        <f>E9+E12</f>
        <v>603730.76</v>
      </c>
      <c r="F8" s="129">
        <f>F9+F12</f>
        <v>78200</v>
      </c>
      <c r="G8" s="155"/>
    </row>
    <row r="9" ht="18" customHeight="1" spans="1:7">
      <c r="A9" s="153">
        <v>20805</v>
      </c>
      <c r="B9" s="154" t="s">
        <v>61</v>
      </c>
      <c r="C9" s="129">
        <v>90242.76</v>
      </c>
      <c r="D9" s="129">
        <v>90242.76</v>
      </c>
      <c r="E9" s="129">
        <f>SUM(E10:E11)</f>
        <v>89642.76</v>
      </c>
      <c r="F9" s="129">
        <f>SUM(F10:F11)</f>
        <v>600</v>
      </c>
      <c r="G9" s="156"/>
    </row>
    <row r="10" ht="18" customHeight="1" spans="1:7">
      <c r="A10" s="153">
        <v>2080501</v>
      </c>
      <c r="B10" s="157" t="s">
        <v>62</v>
      </c>
      <c r="C10" s="129">
        <v>22506.6</v>
      </c>
      <c r="D10" s="129">
        <v>22506.6</v>
      </c>
      <c r="E10" s="129">
        <v>21906.6</v>
      </c>
      <c r="F10" s="129">
        <v>600</v>
      </c>
      <c r="G10" s="156"/>
    </row>
    <row r="11" ht="18" customHeight="1" spans="1:7">
      <c r="A11" s="153">
        <v>2080505</v>
      </c>
      <c r="B11" s="154" t="s">
        <v>63</v>
      </c>
      <c r="C11" s="129">
        <v>67736.16</v>
      </c>
      <c r="D11" s="129">
        <v>67736.16</v>
      </c>
      <c r="E11" s="129">
        <v>67736.16</v>
      </c>
      <c r="F11" s="129"/>
      <c r="G11" s="156"/>
    </row>
    <row r="12" ht="18" customHeight="1" spans="1:7">
      <c r="A12" s="153">
        <v>20816</v>
      </c>
      <c r="B12" s="154" t="s">
        <v>64</v>
      </c>
      <c r="C12" s="129">
        <v>591688</v>
      </c>
      <c r="D12" s="129">
        <v>591688</v>
      </c>
      <c r="E12" s="129">
        <f>SUM(E13)</f>
        <v>514088</v>
      </c>
      <c r="F12" s="129">
        <f>SUM(F13)</f>
        <v>77600</v>
      </c>
      <c r="G12" s="156"/>
    </row>
    <row r="13" ht="18" customHeight="1" spans="1:7">
      <c r="A13" s="153">
        <v>2081601</v>
      </c>
      <c r="B13" s="154" t="s">
        <v>65</v>
      </c>
      <c r="C13" s="129">
        <v>591688</v>
      </c>
      <c r="D13" s="129">
        <v>591688</v>
      </c>
      <c r="E13" s="129">
        <v>514088</v>
      </c>
      <c r="F13" s="156">
        <v>77600</v>
      </c>
      <c r="G13" s="156"/>
    </row>
    <row r="14" ht="18" customHeight="1" spans="1:7">
      <c r="A14" s="153">
        <v>210</v>
      </c>
      <c r="B14" s="154" t="s">
        <v>67</v>
      </c>
      <c r="C14" s="129">
        <v>27069.7</v>
      </c>
      <c r="D14" s="129">
        <v>27069.7</v>
      </c>
      <c r="E14" s="129">
        <v>27069.7</v>
      </c>
      <c r="F14" s="156"/>
      <c r="G14" s="156"/>
    </row>
    <row r="15" ht="18" customHeight="1" spans="1:7">
      <c r="A15" s="153">
        <v>21011</v>
      </c>
      <c r="B15" s="154" t="s">
        <v>68</v>
      </c>
      <c r="C15" s="129">
        <v>27069.7</v>
      </c>
      <c r="D15" s="129">
        <v>27069.7</v>
      </c>
      <c r="E15" s="129">
        <v>27069.7</v>
      </c>
      <c r="F15" s="156"/>
      <c r="G15" s="156"/>
    </row>
    <row r="16" ht="18" customHeight="1" spans="1:7">
      <c r="A16" s="153">
        <v>2101101</v>
      </c>
      <c r="B16" s="154" t="s">
        <v>69</v>
      </c>
      <c r="C16" s="129">
        <v>24909.36</v>
      </c>
      <c r="D16" s="129">
        <v>24909.36</v>
      </c>
      <c r="E16" s="129">
        <v>24909.36</v>
      </c>
      <c r="F16" s="156"/>
      <c r="G16" s="156"/>
    </row>
    <row r="17" ht="18" customHeight="1" spans="1:7">
      <c r="A17" s="153">
        <v>2101199</v>
      </c>
      <c r="B17" s="154" t="s">
        <v>70</v>
      </c>
      <c r="C17" s="129">
        <v>2160.34</v>
      </c>
      <c r="D17" s="129">
        <v>2160.34</v>
      </c>
      <c r="E17" s="129">
        <v>2160.34</v>
      </c>
      <c r="F17" s="156"/>
      <c r="G17" s="156"/>
    </row>
    <row r="18" ht="18" customHeight="1" spans="1:7">
      <c r="A18" s="153">
        <v>221</v>
      </c>
      <c r="B18" s="154" t="s">
        <v>74</v>
      </c>
      <c r="C18" s="129">
        <v>49297.92</v>
      </c>
      <c r="D18" s="129">
        <v>49297.92</v>
      </c>
      <c r="E18" s="129">
        <v>49297.92</v>
      </c>
      <c r="F18" s="156"/>
      <c r="G18" s="156"/>
    </row>
    <row r="19" ht="18" customHeight="1" spans="1:7">
      <c r="A19" s="153">
        <v>22102</v>
      </c>
      <c r="B19" s="154" t="s">
        <v>75</v>
      </c>
      <c r="C19" s="129">
        <v>49297.92</v>
      </c>
      <c r="D19" s="129">
        <v>49297.92</v>
      </c>
      <c r="E19" s="129">
        <v>49297.92</v>
      </c>
      <c r="F19" s="156"/>
      <c r="G19" s="156"/>
    </row>
    <row r="20" ht="18" customHeight="1" spans="1:7">
      <c r="A20" s="153">
        <v>2210201</v>
      </c>
      <c r="B20" s="154" t="s">
        <v>76</v>
      </c>
      <c r="C20" s="129">
        <v>49297.92</v>
      </c>
      <c r="D20" s="129">
        <v>49297.92</v>
      </c>
      <c r="E20" s="129">
        <v>49297.92</v>
      </c>
      <c r="F20" s="158"/>
      <c r="G20" s="158"/>
    </row>
    <row r="21" ht="18" customHeight="1" spans="1:7">
      <c r="A21" s="159"/>
      <c r="B21" s="160"/>
      <c r="C21" s="46"/>
      <c r="D21" s="46"/>
      <c r="E21" s="46"/>
      <c r="F21" s="46"/>
      <c r="G21" s="46"/>
    </row>
    <row r="22" ht="18" customHeight="1" spans="1:7">
      <c r="A22" s="159" t="s">
        <v>77</v>
      </c>
      <c r="B22" s="160" t="s">
        <v>77</v>
      </c>
      <c r="C22" s="129">
        <v>758298.38</v>
      </c>
      <c r="D22" s="129">
        <v>758298.38</v>
      </c>
      <c r="E22" s="46">
        <f>E8+E14+E18</f>
        <v>680098.38</v>
      </c>
      <c r="F22" s="46">
        <v>78200</v>
      </c>
      <c r="G22" s="46"/>
    </row>
  </sheetData>
  <mergeCells count="7">
    <mergeCell ref="A3:G3"/>
    <mergeCell ref="A4:E4"/>
    <mergeCell ref="A5:B5"/>
    <mergeCell ref="D5:F5"/>
    <mergeCell ref="A22:B22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7"/>
      <c r="B2" s="137"/>
      <c r="C2" s="62"/>
      <c r="F2" s="61" t="s">
        <v>104</v>
      </c>
    </row>
    <row r="3" ht="25.5" customHeight="1" spans="1:6">
      <c r="A3" s="138" t="s">
        <v>105</v>
      </c>
      <c r="B3" s="138"/>
      <c r="C3" s="138"/>
      <c r="D3" s="138"/>
      <c r="E3" s="138"/>
      <c r="F3" s="138"/>
    </row>
    <row r="4" ht="15.75" customHeight="1" spans="1:6">
      <c r="A4" s="5" t="s">
        <v>2</v>
      </c>
      <c r="B4" s="137"/>
      <c r="C4" s="62"/>
      <c r="F4" s="61" t="s">
        <v>106</v>
      </c>
    </row>
    <row r="5" ht="19.5" customHeight="1" spans="1:6">
      <c r="A5" s="10" t="s">
        <v>107</v>
      </c>
      <c r="B5" s="16" t="s">
        <v>108</v>
      </c>
      <c r="C5" s="11" t="s">
        <v>109</v>
      </c>
      <c r="D5" s="12"/>
      <c r="E5" s="13"/>
      <c r="F5" s="16" t="s">
        <v>110</v>
      </c>
    </row>
    <row r="6" ht="19.5" customHeight="1" spans="1:6">
      <c r="A6" s="18"/>
      <c r="B6" s="19"/>
      <c r="C6" s="64" t="s">
        <v>34</v>
      </c>
      <c r="D6" s="64" t="s">
        <v>111</v>
      </c>
      <c r="E6" s="64" t="s">
        <v>112</v>
      </c>
      <c r="F6" s="19"/>
    </row>
    <row r="7" ht="18.75" customHeight="1" spans="1:6">
      <c r="A7" s="139">
        <v>1</v>
      </c>
      <c r="B7" s="139">
        <v>2</v>
      </c>
      <c r="C7" s="140">
        <v>3</v>
      </c>
      <c r="D7" s="139">
        <v>4</v>
      </c>
      <c r="E7" s="139">
        <v>5</v>
      </c>
      <c r="F7" s="139">
        <v>6</v>
      </c>
    </row>
    <row r="8" ht="18.75" customHeight="1" spans="1:6">
      <c r="A8" s="141">
        <v>3000</v>
      </c>
      <c r="B8" s="142" t="s">
        <v>113</v>
      </c>
      <c r="C8" s="143" t="s">
        <v>113</v>
      </c>
      <c r="D8" s="142" t="s">
        <v>113</v>
      </c>
      <c r="E8" s="143" t="s">
        <v>113</v>
      </c>
      <c r="F8" s="141">
        <v>3000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W29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3.375" customWidth="1"/>
    <col min="2" max="2" width="25.125" customWidth="1"/>
    <col min="3" max="3" width="29.625" customWidth="1"/>
    <col min="4" max="4" width="8.875" customWidth="1"/>
    <col min="5" max="5" width="20.875" customWidth="1"/>
    <col min="6" max="6" width="11" customWidth="1"/>
    <col min="7" max="7" width="16" customWidth="1"/>
    <col min="8" max="23" width="11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31"/>
      <c r="W2" s="57" t="s">
        <v>114</v>
      </c>
    </row>
    <row r="3" ht="27.75" customHeight="1" spans="1:23">
      <c r="A3" s="28" t="s">
        <v>115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5" customHeight="1" spans="1:23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31"/>
      <c r="W4" s="101" t="s">
        <v>106</v>
      </c>
    </row>
    <row r="5" ht="21.75" customHeight="1" spans="1:23">
      <c r="A5" s="9" t="s">
        <v>116</v>
      </c>
      <c r="B5" s="9" t="s">
        <v>117</v>
      </c>
      <c r="C5" s="9" t="s">
        <v>118</v>
      </c>
      <c r="D5" s="10" t="s">
        <v>119</v>
      </c>
      <c r="E5" s="10" t="s">
        <v>120</v>
      </c>
      <c r="F5" s="10" t="s">
        <v>121</v>
      </c>
      <c r="G5" s="10" t="s">
        <v>122</v>
      </c>
      <c r="H5" s="64" t="s">
        <v>123</v>
      </c>
      <c r="I5" s="64"/>
      <c r="J5" s="64"/>
      <c r="K5" s="64"/>
      <c r="L5" s="127"/>
      <c r="M5" s="127"/>
      <c r="N5" s="127"/>
      <c r="O5" s="127"/>
      <c r="P5" s="127"/>
      <c r="Q5" s="49"/>
      <c r="R5" s="64"/>
      <c r="S5" s="64"/>
      <c r="T5" s="64"/>
      <c r="U5" s="64"/>
      <c r="V5" s="64"/>
      <c r="W5" s="64"/>
    </row>
    <row r="6" ht="21.75" customHeight="1" spans="1:23">
      <c r="A6" s="14"/>
      <c r="B6" s="14"/>
      <c r="C6" s="14"/>
      <c r="D6" s="15"/>
      <c r="E6" s="15"/>
      <c r="F6" s="15"/>
      <c r="G6" s="15"/>
      <c r="H6" s="64" t="s">
        <v>32</v>
      </c>
      <c r="I6" s="49" t="s">
        <v>35</v>
      </c>
      <c r="J6" s="49"/>
      <c r="K6" s="49"/>
      <c r="L6" s="127"/>
      <c r="M6" s="127"/>
      <c r="N6" s="127" t="s">
        <v>124</v>
      </c>
      <c r="O6" s="127"/>
      <c r="P6" s="127"/>
      <c r="Q6" s="49" t="s">
        <v>38</v>
      </c>
      <c r="R6" s="64" t="s">
        <v>52</v>
      </c>
      <c r="S6" s="49"/>
      <c r="T6" s="49"/>
      <c r="U6" s="49"/>
      <c r="V6" s="49"/>
      <c r="W6" s="49"/>
    </row>
    <row r="7" ht="15" customHeight="1" spans="1:23">
      <c r="A7" s="17"/>
      <c r="B7" s="17"/>
      <c r="C7" s="17"/>
      <c r="D7" s="18"/>
      <c r="E7" s="18"/>
      <c r="F7" s="18"/>
      <c r="G7" s="18"/>
      <c r="H7" s="64"/>
      <c r="I7" s="49" t="s">
        <v>125</v>
      </c>
      <c r="J7" s="49" t="s">
        <v>126</v>
      </c>
      <c r="K7" s="49" t="s">
        <v>127</v>
      </c>
      <c r="L7" s="136" t="s">
        <v>128</v>
      </c>
      <c r="M7" s="136" t="s">
        <v>129</v>
      </c>
      <c r="N7" s="136" t="s">
        <v>35</v>
      </c>
      <c r="O7" s="136" t="s">
        <v>36</v>
      </c>
      <c r="P7" s="136" t="s">
        <v>37</v>
      </c>
      <c r="Q7" s="49"/>
      <c r="R7" s="49" t="s">
        <v>34</v>
      </c>
      <c r="S7" s="49" t="s">
        <v>45</v>
      </c>
      <c r="T7" s="49" t="s">
        <v>130</v>
      </c>
      <c r="U7" s="49" t="s">
        <v>41</v>
      </c>
      <c r="V7" s="49" t="s">
        <v>42</v>
      </c>
      <c r="W7" s="49" t="s">
        <v>43</v>
      </c>
    </row>
    <row r="8" ht="27.75" customHeight="1" spans="1:23">
      <c r="A8" s="17"/>
      <c r="B8" s="17"/>
      <c r="C8" s="17"/>
      <c r="D8" s="18"/>
      <c r="E8" s="18"/>
      <c r="F8" s="18"/>
      <c r="G8" s="18"/>
      <c r="H8" s="64"/>
      <c r="I8" s="49"/>
      <c r="J8" s="49"/>
      <c r="K8" s="49"/>
      <c r="L8" s="136"/>
      <c r="M8" s="136"/>
      <c r="N8" s="136"/>
      <c r="O8" s="136"/>
      <c r="P8" s="136"/>
      <c r="Q8" s="49"/>
      <c r="R8" s="49"/>
      <c r="S8" s="49"/>
      <c r="T8" s="49"/>
      <c r="U8" s="49"/>
      <c r="V8" s="49"/>
      <c r="W8" s="49"/>
    </row>
    <row r="9" ht="1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18.75" customHeight="1" spans="1:23">
      <c r="A10" s="133" t="s">
        <v>46</v>
      </c>
      <c r="B10" s="134" t="s">
        <v>131</v>
      </c>
      <c r="C10" s="117" t="s">
        <v>132</v>
      </c>
      <c r="D10" s="117">
        <v>2080501</v>
      </c>
      <c r="E10" s="117" t="s">
        <v>62</v>
      </c>
      <c r="F10" s="117">
        <v>30302</v>
      </c>
      <c r="G10" s="118" t="s">
        <v>132</v>
      </c>
      <c r="H10" s="129">
        <v>21906.6</v>
      </c>
      <c r="I10" s="129">
        <v>21906.6</v>
      </c>
      <c r="J10" s="23"/>
      <c r="K10" s="23"/>
      <c r="L10" s="129">
        <v>21906.6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3" t="s">
        <v>46</v>
      </c>
      <c r="B11" s="134" t="s">
        <v>133</v>
      </c>
      <c r="C11" s="121" t="s">
        <v>134</v>
      </c>
      <c r="D11" s="121">
        <v>2080501</v>
      </c>
      <c r="E11" s="121" t="s">
        <v>62</v>
      </c>
      <c r="F11" s="121">
        <v>30299</v>
      </c>
      <c r="G11" s="122" t="s">
        <v>135</v>
      </c>
      <c r="H11" s="129">
        <v>600</v>
      </c>
      <c r="I11" s="129">
        <v>600</v>
      </c>
      <c r="J11" s="23"/>
      <c r="K11" s="23"/>
      <c r="L11" s="129">
        <v>600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8" customHeight="1" spans="1:23">
      <c r="A12" s="133" t="s">
        <v>46</v>
      </c>
      <c r="B12" s="135" t="s">
        <v>136</v>
      </c>
      <c r="C12" s="121" t="s">
        <v>137</v>
      </c>
      <c r="D12" s="121">
        <v>2080505</v>
      </c>
      <c r="E12" s="121" t="s">
        <v>138</v>
      </c>
      <c r="F12" s="121">
        <v>30108</v>
      </c>
      <c r="G12" s="122" t="s">
        <v>139</v>
      </c>
      <c r="H12" s="129">
        <v>67736.16</v>
      </c>
      <c r="I12" s="129">
        <v>67736.16</v>
      </c>
      <c r="J12" s="23"/>
      <c r="K12" s="23"/>
      <c r="L12" s="129">
        <v>67736.16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3" t="s">
        <v>46</v>
      </c>
      <c r="B13" s="135" t="s">
        <v>140</v>
      </c>
      <c r="C13" s="121" t="s">
        <v>141</v>
      </c>
      <c r="D13" s="121">
        <v>2081601</v>
      </c>
      <c r="E13" s="121" t="s">
        <v>142</v>
      </c>
      <c r="F13" s="121">
        <v>30101</v>
      </c>
      <c r="G13" s="122" t="s">
        <v>143</v>
      </c>
      <c r="H13" s="129">
        <v>199584</v>
      </c>
      <c r="I13" s="129">
        <v>199584</v>
      </c>
      <c r="J13" s="23"/>
      <c r="K13" s="23"/>
      <c r="L13" s="129">
        <v>199584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3" t="s">
        <v>46</v>
      </c>
      <c r="B14" s="135" t="s">
        <v>140</v>
      </c>
      <c r="C14" s="121" t="s">
        <v>144</v>
      </c>
      <c r="D14" s="121">
        <v>2081601</v>
      </c>
      <c r="E14" s="121" t="s">
        <v>142</v>
      </c>
      <c r="F14" s="121">
        <v>30102</v>
      </c>
      <c r="G14" s="122" t="s">
        <v>145</v>
      </c>
      <c r="H14" s="129">
        <v>125592</v>
      </c>
      <c r="I14" s="129">
        <v>125592</v>
      </c>
      <c r="J14" s="23"/>
      <c r="K14" s="23"/>
      <c r="L14" s="129">
        <v>125592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3" t="s">
        <v>46</v>
      </c>
      <c r="B15" s="135" t="s">
        <v>140</v>
      </c>
      <c r="C15" s="121" t="s">
        <v>146</v>
      </c>
      <c r="D15" s="121">
        <v>2081601</v>
      </c>
      <c r="E15" s="121" t="s">
        <v>142</v>
      </c>
      <c r="F15" s="121">
        <v>30102</v>
      </c>
      <c r="G15" s="122" t="s">
        <v>145</v>
      </c>
      <c r="H15" s="129">
        <v>95640</v>
      </c>
      <c r="I15" s="129">
        <v>95640</v>
      </c>
      <c r="J15" s="23"/>
      <c r="K15" s="23"/>
      <c r="L15" s="129">
        <v>95640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3" t="s">
        <v>46</v>
      </c>
      <c r="B16" s="135" t="s">
        <v>147</v>
      </c>
      <c r="C16" s="121" t="s">
        <v>148</v>
      </c>
      <c r="D16" s="121">
        <v>2081601</v>
      </c>
      <c r="E16" s="121" t="s">
        <v>142</v>
      </c>
      <c r="F16" s="121">
        <v>30239</v>
      </c>
      <c r="G16" s="122" t="s">
        <v>149</v>
      </c>
      <c r="H16" s="129">
        <v>36000</v>
      </c>
      <c r="I16" s="129">
        <v>36000</v>
      </c>
      <c r="J16" s="23"/>
      <c r="K16" s="23"/>
      <c r="L16" s="129">
        <v>36000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3" t="s">
        <v>46</v>
      </c>
      <c r="B17" s="135" t="s">
        <v>140</v>
      </c>
      <c r="C17" s="121" t="s">
        <v>150</v>
      </c>
      <c r="D17" s="121">
        <v>2081601</v>
      </c>
      <c r="E17" s="121" t="s">
        <v>142</v>
      </c>
      <c r="F17" s="121">
        <v>30103</v>
      </c>
      <c r="G17" s="122" t="s">
        <v>151</v>
      </c>
      <c r="H17" s="129">
        <v>13632</v>
      </c>
      <c r="I17" s="129">
        <v>13632</v>
      </c>
      <c r="J17" s="23"/>
      <c r="K17" s="23"/>
      <c r="L17" s="129">
        <v>13632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3" t="s">
        <v>46</v>
      </c>
      <c r="B18" s="135" t="s">
        <v>152</v>
      </c>
      <c r="C18" s="121" t="s">
        <v>153</v>
      </c>
      <c r="D18" s="121">
        <v>2081601</v>
      </c>
      <c r="E18" s="121" t="s">
        <v>142</v>
      </c>
      <c r="F18" s="121">
        <v>30201</v>
      </c>
      <c r="G18" s="122" t="s">
        <v>153</v>
      </c>
      <c r="H18" s="129">
        <v>6400</v>
      </c>
      <c r="I18" s="129">
        <v>6400</v>
      </c>
      <c r="J18" s="23"/>
      <c r="K18" s="23"/>
      <c r="L18" s="129">
        <v>6400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3" t="s">
        <v>46</v>
      </c>
      <c r="B19" s="135" t="s">
        <v>152</v>
      </c>
      <c r="C19" s="121" t="s">
        <v>154</v>
      </c>
      <c r="D19" s="121">
        <v>2081601</v>
      </c>
      <c r="E19" s="121" t="s">
        <v>142</v>
      </c>
      <c r="F19" s="121">
        <v>30201</v>
      </c>
      <c r="G19" s="122" t="s">
        <v>153</v>
      </c>
      <c r="H19" s="129">
        <v>7000</v>
      </c>
      <c r="I19" s="129">
        <v>7000</v>
      </c>
      <c r="J19" s="23"/>
      <c r="K19" s="23"/>
      <c r="L19" s="129">
        <v>7000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3" t="s">
        <v>46</v>
      </c>
      <c r="B20" s="135" t="s">
        <v>152</v>
      </c>
      <c r="C20" s="121" t="s">
        <v>155</v>
      </c>
      <c r="D20" s="121">
        <v>2081601</v>
      </c>
      <c r="E20" s="121" t="s">
        <v>142</v>
      </c>
      <c r="F20" s="121">
        <v>30207</v>
      </c>
      <c r="G20" s="122" t="s">
        <v>155</v>
      </c>
      <c r="H20" s="129">
        <v>10200</v>
      </c>
      <c r="I20" s="129">
        <v>10200</v>
      </c>
      <c r="J20" s="23"/>
      <c r="K20" s="23"/>
      <c r="L20" s="129">
        <v>10200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3" t="s">
        <v>46</v>
      </c>
      <c r="B21" s="135" t="s">
        <v>152</v>
      </c>
      <c r="C21" s="121" t="s">
        <v>156</v>
      </c>
      <c r="D21" s="121">
        <v>2081601</v>
      </c>
      <c r="E21" s="121" t="s">
        <v>142</v>
      </c>
      <c r="F21" s="121">
        <v>30211</v>
      </c>
      <c r="G21" s="122" t="s">
        <v>156</v>
      </c>
      <c r="H21" s="129">
        <v>15000</v>
      </c>
      <c r="I21" s="129">
        <v>15000</v>
      </c>
      <c r="J21" s="23"/>
      <c r="K21" s="23"/>
      <c r="L21" s="129">
        <v>15000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3" t="s">
        <v>46</v>
      </c>
      <c r="B22" s="135" t="s">
        <v>157</v>
      </c>
      <c r="C22" s="121" t="s">
        <v>110</v>
      </c>
      <c r="D22" s="121">
        <v>2081601</v>
      </c>
      <c r="E22" s="121" t="s">
        <v>142</v>
      </c>
      <c r="F22" s="121">
        <v>30217</v>
      </c>
      <c r="G22" s="122" t="s">
        <v>110</v>
      </c>
      <c r="H22" s="129">
        <v>3000</v>
      </c>
      <c r="I22" s="129">
        <v>3000</v>
      </c>
      <c r="J22" s="23"/>
      <c r="K22" s="23"/>
      <c r="L22" s="129">
        <v>3000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3" t="s">
        <v>46</v>
      </c>
      <c r="B23" s="135" t="s">
        <v>158</v>
      </c>
      <c r="C23" s="121" t="s">
        <v>159</v>
      </c>
      <c r="D23" s="121">
        <v>2081601</v>
      </c>
      <c r="E23" s="121" t="s">
        <v>142</v>
      </c>
      <c r="F23" s="121">
        <v>30103</v>
      </c>
      <c r="G23" s="122" t="s">
        <v>151</v>
      </c>
      <c r="H23" s="129">
        <v>53640</v>
      </c>
      <c r="I23" s="129">
        <v>53640</v>
      </c>
      <c r="J23" s="23"/>
      <c r="K23" s="23"/>
      <c r="L23" s="129">
        <v>53640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3" t="s">
        <v>46</v>
      </c>
      <c r="B24" s="135" t="s">
        <v>160</v>
      </c>
      <c r="C24" s="121" t="s">
        <v>161</v>
      </c>
      <c r="D24" s="121">
        <v>2081601</v>
      </c>
      <c r="E24" s="121" t="s">
        <v>142</v>
      </c>
      <c r="F24" s="121">
        <v>30103</v>
      </c>
      <c r="G24" s="122" t="s">
        <v>151</v>
      </c>
      <c r="H24" s="129">
        <v>26000</v>
      </c>
      <c r="I24" s="129">
        <v>26000</v>
      </c>
      <c r="J24" s="23"/>
      <c r="K24" s="23"/>
      <c r="L24" s="129">
        <v>26000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3" t="s">
        <v>46</v>
      </c>
      <c r="B25" s="135" t="s">
        <v>162</v>
      </c>
      <c r="C25" s="121" t="s">
        <v>163</v>
      </c>
      <c r="D25" s="121">
        <v>2101101</v>
      </c>
      <c r="E25" s="121" t="s">
        <v>164</v>
      </c>
      <c r="F25" s="121">
        <v>30110</v>
      </c>
      <c r="G25" s="122" t="s">
        <v>165</v>
      </c>
      <c r="H25" s="129">
        <v>24909.36</v>
      </c>
      <c r="I25" s="129">
        <v>24909.36</v>
      </c>
      <c r="J25" s="23"/>
      <c r="K25" s="23"/>
      <c r="L25" s="129">
        <v>24909.36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3" t="s">
        <v>46</v>
      </c>
      <c r="B26" s="135" t="s">
        <v>166</v>
      </c>
      <c r="C26" s="121" t="s">
        <v>167</v>
      </c>
      <c r="D26" s="121">
        <v>2101199</v>
      </c>
      <c r="E26" s="121" t="s">
        <v>168</v>
      </c>
      <c r="F26" s="121">
        <v>30112</v>
      </c>
      <c r="G26" s="122" t="s">
        <v>169</v>
      </c>
      <c r="H26" s="129">
        <v>965</v>
      </c>
      <c r="I26" s="129">
        <v>965</v>
      </c>
      <c r="J26" s="23"/>
      <c r="K26" s="23"/>
      <c r="L26" s="129">
        <v>965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3" t="s">
        <v>46</v>
      </c>
      <c r="B27" s="135" t="s">
        <v>170</v>
      </c>
      <c r="C27" s="121" t="s">
        <v>171</v>
      </c>
      <c r="D27" s="121">
        <v>2101199</v>
      </c>
      <c r="E27" s="121" t="s">
        <v>168</v>
      </c>
      <c r="F27" s="121">
        <v>30112</v>
      </c>
      <c r="G27" s="122" t="s">
        <v>169</v>
      </c>
      <c r="H27" s="129">
        <v>1195.34</v>
      </c>
      <c r="I27" s="129">
        <v>1195.34</v>
      </c>
      <c r="J27" s="23"/>
      <c r="K27" s="23"/>
      <c r="L27" s="129">
        <v>1195.34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3" t="s">
        <v>46</v>
      </c>
      <c r="B28" s="135" t="s">
        <v>172</v>
      </c>
      <c r="C28" s="125" t="s">
        <v>173</v>
      </c>
      <c r="D28" s="125">
        <v>2210201</v>
      </c>
      <c r="E28" s="125" t="s">
        <v>174</v>
      </c>
      <c r="F28" s="125">
        <v>30113</v>
      </c>
      <c r="G28" s="126" t="s">
        <v>174</v>
      </c>
      <c r="H28" s="129">
        <v>49297.92</v>
      </c>
      <c r="I28" s="129">
        <v>49297.92</v>
      </c>
      <c r="J28" s="23"/>
      <c r="K28" s="23"/>
      <c r="L28" s="129">
        <v>49297.92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32" t="s">
        <v>77</v>
      </c>
      <c r="B29" s="33"/>
      <c r="C29" s="33"/>
      <c r="D29" s="33"/>
      <c r="E29" s="33"/>
      <c r="F29" s="33"/>
      <c r="G29" s="34"/>
      <c r="H29" s="129">
        <v>758298.38</v>
      </c>
      <c r="I29" s="129">
        <v>758298.38</v>
      </c>
      <c r="J29" s="23"/>
      <c r="K29" s="23"/>
      <c r="L29" s="129">
        <v>758298.38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</sheetData>
  <mergeCells count="30">
    <mergeCell ref="A3:W3"/>
    <mergeCell ref="A4:G4"/>
    <mergeCell ref="H5:W5"/>
    <mergeCell ref="I6:M6"/>
    <mergeCell ref="N6:P6"/>
    <mergeCell ref="R6:W6"/>
    <mergeCell ref="A29:G2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554861111111111" right="0.554861111111111" top="1" bottom="1" header="0.5" footer="0.5"/>
  <pageSetup paperSize="9" scale="5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17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13.375" customWidth="1"/>
    <col min="2" max="2" width="21.875" customWidth="1"/>
    <col min="3" max="4" width="13.375" customWidth="1"/>
    <col min="5" max="5" width="11.5" customWidth="1"/>
    <col min="6" max="6" width="14.875" customWidth="1"/>
    <col min="7" max="7" width="11.5" customWidth="1"/>
    <col min="8" max="8" width="17.125" customWidth="1"/>
    <col min="9" max="23" width="11.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31"/>
      <c r="W2" s="57" t="s">
        <v>175</v>
      </c>
    </row>
    <row r="3" ht="27.75" customHeight="1" spans="1:23">
      <c r="A3" s="28" t="s">
        <v>176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5" customHeight="1" spans="1:23">
      <c r="A4" s="5" t="s">
        <v>2</v>
      </c>
      <c r="B4" s="112"/>
      <c r="C4" s="112"/>
      <c r="D4" s="112"/>
      <c r="E4" s="112"/>
      <c r="F4" s="112"/>
      <c r="G4" s="112"/>
      <c r="H4" s="112"/>
      <c r="I4" s="112"/>
      <c r="J4" s="7"/>
      <c r="K4" s="7"/>
      <c r="L4" s="7"/>
      <c r="M4" s="7"/>
      <c r="N4" s="7"/>
      <c r="O4" s="7"/>
      <c r="P4" s="7"/>
      <c r="Q4" s="7"/>
      <c r="U4" s="131"/>
      <c r="W4" s="101" t="s">
        <v>106</v>
      </c>
    </row>
    <row r="5" ht="21.75" customHeight="1" spans="1:23">
      <c r="A5" s="9" t="s">
        <v>177</v>
      </c>
      <c r="B5" s="9" t="s">
        <v>117</v>
      </c>
      <c r="C5" s="9" t="s">
        <v>118</v>
      </c>
      <c r="D5" s="9" t="s">
        <v>178</v>
      </c>
      <c r="E5" s="10" t="s">
        <v>119</v>
      </c>
      <c r="F5" s="10" t="s">
        <v>120</v>
      </c>
      <c r="G5" s="10" t="s">
        <v>121</v>
      </c>
      <c r="H5" s="10" t="s">
        <v>122</v>
      </c>
      <c r="I5" s="64" t="s">
        <v>32</v>
      </c>
      <c r="J5" s="64" t="s">
        <v>179</v>
      </c>
      <c r="K5" s="64"/>
      <c r="L5" s="64"/>
      <c r="M5" s="64"/>
      <c r="N5" s="127" t="s">
        <v>124</v>
      </c>
      <c r="O5" s="127"/>
      <c r="P5" s="127"/>
      <c r="Q5" s="10" t="s">
        <v>38</v>
      </c>
      <c r="R5" s="11" t="s">
        <v>52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4"/>
      <c r="J6" s="49" t="s">
        <v>35</v>
      </c>
      <c r="K6" s="49"/>
      <c r="L6" s="49" t="s">
        <v>36</v>
      </c>
      <c r="M6" s="49" t="s">
        <v>37</v>
      </c>
      <c r="N6" s="128" t="s">
        <v>35</v>
      </c>
      <c r="O6" s="128" t="s">
        <v>36</v>
      </c>
      <c r="P6" s="128" t="s">
        <v>37</v>
      </c>
      <c r="Q6" s="15"/>
      <c r="R6" s="10" t="s">
        <v>34</v>
      </c>
      <c r="S6" s="10" t="s">
        <v>45</v>
      </c>
      <c r="T6" s="10" t="s">
        <v>130</v>
      </c>
      <c r="U6" s="10" t="s">
        <v>41</v>
      </c>
      <c r="V6" s="10" t="s">
        <v>42</v>
      </c>
      <c r="W6" s="10" t="s">
        <v>43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4"/>
      <c r="J7" s="49" t="s">
        <v>34</v>
      </c>
      <c r="K7" s="49" t="s">
        <v>180</v>
      </c>
      <c r="L7" s="49"/>
      <c r="M7" s="49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13" t="s">
        <v>181</v>
      </c>
      <c r="B9" s="114" t="s">
        <v>182</v>
      </c>
      <c r="C9" s="115" t="s">
        <v>52</v>
      </c>
      <c r="D9" s="113" t="s">
        <v>46</v>
      </c>
      <c r="E9" s="116">
        <v>2081699</v>
      </c>
      <c r="F9" s="117" t="s">
        <v>66</v>
      </c>
      <c r="G9" s="117">
        <v>30201</v>
      </c>
      <c r="H9" s="118" t="s">
        <v>153</v>
      </c>
      <c r="I9" s="129">
        <v>100000</v>
      </c>
      <c r="J9" s="130"/>
      <c r="K9" s="130"/>
      <c r="L9" s="130"/>
      <c r="M9" s="130"/>
      <c r="N9" s="130"/>
      <c r="O9" s="130"/>
      <c r="P9" s="130"/>
      <c r="Q9" s="130"/>
      <c r="R9" s="129">
        <v>100000</v>
      </c>
      <c r="S9" s="130"/>
      <c r="T9" s="130"/>
      <c r="U9" s="92"/>
      <c r="V9" s="130"/>
      <c r="W9" s="129">
        <v>100000</v>
      </c>
    </row>
    <row r="10" ht="32.9" customHeight="1" spans="1:23">
      <c r="A10" s="113" t="s">
        <v>181</v>
      </c>
      <c r="B10" s="119" t="s">
        <v>182</v>
      </c>
      <c r="C10" s="115" t="s">
        <v>52</v>
      </c>
      <c r="D10" s="113" t="s">
        <v>46</v>
      </c>
      <c r="E10" s="120">
        <v>2081699</v>
      </c>
      <c r="F10" s="121" t="s">
        <v>66</v>
      </c>
      <c r="G10" s="121">
        <v>30216</v>
      </c>
      <c r="H10" s="122" t="s">
        <v>183</v>
      </c>
      <c r="I10" s="129">
        <v>20000</v>
      </c>
      <c r="J10" s="130"/>
      <c r="K10" s="130"/>
      <c r="L10" s="130"/>
      <c r="M10" s="130"/>
      <c r="N10" s="130"/>
      <c r="O10" s="130"/>
      <c r="P10" s="130"/>
      <c r="Q10" s="130"/>
      <c r="R10" s="129">
        <v>20000</v>
      </c>
      <c r="S10" s="130"/>
      <c r="T10" s="130"/>
      <c r="U10" s="92"/>
      <c r="V10" s="130"/>
      <c r="W10" s="129">
        <v>20000</v>
      </c>
    </row>
    <row r="11" ht="32.9" customHeight="1" spans="1:23">
      <c r="A11" s="113" t="s">
        <v>181</v>
      </c>
      <c r="B11" s="119" t="s">
        <v>182</v>
      </c>
      <c r="C11" s="115" t="s">
        <v>52</v>
      </c>
      <c r="D11" s="113" t="s">
        <v>46</v>
      </c>
      <c r="E11" s="120">
        <v>2081699</v>
      </c>
      <c r="F11" s="121" t="s">
        <v>66</v>
      </c>
      <c r="G11" s="121">
        <v>30218</v>
      </c>
      <c r="H11" s="122" t="s">
        <v>184</v>
      </c>
      <c r="I11" s="129">
        <v>20000</v>
      </c>
      <c r="J11" s="130"/>
      <c r="K11" s="130"/>
      <c r="L11" s="130"/>
      <c r="M11" s="130"/>
      <c r="N11" s="130"/>
      <c r="O11" s="130"/>
      <c r="P11" s="130"/>
      <c r="Q11" s="130"/>
      <c r="R11" s="129">
        <v>20000</v>
      </c>
      <c r="S11" s="130"/>
      <c r="T11" s="130"/>
      <c r="U11" s="92"/>
      <c r="V11" s="130"/>
      <c r="W11" s="129">
        <v>20000</v>
      </c>
    </row>
    <row r="12" ht="32.9" customHeight="1" spans="1:23">
      <c r="A12" s="113" t="s">
        <v>181</v>
      </c>
      <c r="B12" s="119" t="s">
        <v>182</v>
      </c>
      <c r="C12" s="115" t="s">
        <v>52</v>
      </c>
      <c r="D12" s="113" t="s">
        <v>46</v>
      </c>
      <c r="E12" s="120">
        <v>2081699</v>
      </c>
      <c r="F12" s="121" t="s">
        <v>66</v>
      </c>
      <c r="G12" s="121">
        <v>30226</v>
      </c>
      <c r="H12" s="122" t="s">
        <v>185</v>
      </c>
      <c r="I12" s="129">
        <v>60000</v>
      </c>
      <c r="J12" s="130"/>
      <c r="K12" s="130"/>
      <c r="L12" s="130"/>
      <c r="M12" s="130"/>
      <c r="N12" s="130"/>
      <c r="O12" s="130"/>
      <c r="P12" s="130"/>
      <c r="Q12" s="130"/>
      <c r="R12" s="129">
        <v>60000</v>
      </c>
      <c r="S12" s="130"/>
      <c r="T12" s="130"/>
      <c r="U12" s="92"/>
      <c r="V12" s="130"/>
      <c r="W12" s="129">
        <v>60000</v>
      </c>
    </row>
    <row r="13" ht="32.9" customHeight="1" spans="1:23">
      <c r="A13" s="113" t="s">
        <v>181</v>
      </c>
      <c r="B13" s="119" t="s">
        <v>182</v>
      </c>
      <c r="C13" s="115" t="s">
        <v>52</v>
      </c>
      <c r="D13" s="113" t="s">
        <v>46</v>
      </c>
      <c r="E13" s="120">
        <v>2081699</v>
      </c>
      <c r="F13" s="121" t="s">
        <v>66</v>
      </c>
      <c r="G13" s="121">
        <v>30299</v>
      </c>
      <c r="H13" s="122" t="s">
        <v>135</v>
      </c>
      <c r="I13" s="129">
        <v>20000</v>
      </c>
      <c r="J13" s="130"/>
      <c r="K13" s="130"/>
      <c r="L13" s="130"/>
      <c r="M13" s="130"/>
      <c r="N13" s="130"/>
      <c r="O13" s="130"/>
      <c r="P13" s="130"/>
      <c r="Q13" s="130"/>
      <c r="R13" s="129">
        <v>20000</v>
      </c>
      <c r="S13" s="130"/>
      <c r="T13" s="130"/>
      <c r="U13" s="92"/>
      <c r="V13" s="130"/>
      <c r="W13" s="129">
        <v>20000</v>
      </c>
    </row>
    <row r="14" ht="32.9" customHeight="1" spans="1:23">
      <c r="A14" s="113" t="s">
        <v>181</v>
      </c>
      <c r="B14" s="119" t="s">
        <v>182</v>
      </c>
      <c r="C14" s="115" t="s">
        <v>52</v>
      </c>
      <c r="D14" s="113" t="s">
        <v>46</v>
      </c>
      <c r="E14" s="120">
        <v>2081699</v>
      </c>
      <c r="F14" s="121" t="s">
        <v>66</v>
      </c>
      <c r="G14" s="121">
        <v>30305</v>
      </c>
      <c r="H14" s="122" t="s">
        <v>186</v>
      </c>
      <c r="I14" s="129">
        <v>50000</v>
      </c>
      <c r="J14" s="130"/>
      <c r="K14" s="130"/>
      <c r="L14" s="130"/>
      <c r="M14" s="130"/>
      <c r="N14" s="130"/>
      <c r="O14" s="130"/>
      <c r="P14" s="130"/>
      <c r="Q14" s="130"/>
      <c r="R14" s="129">
        <v>50000</v>
      </c>
      <c r="S14" s="130"/>
      <c r="T14" s="130"/>
      <c r="U14" s="92"/>
      <c r="V14" s="130"/>
      <c r="W14" s="129">
        <v>50000</v>
      </c>
    </row>
    <row r="15" ht="32.9" customHeight="1" spans="1:23">
      <c r="A15" s="113" t="s">
        <v>181</v>
      </c>
      <c r="B15" s="119" t="s">
        <v>182</v>
      </c>
      <c r="C15" s="115" t="s">
        <v>52</v>
      </c>
      <c r="D15" s="113" t="s">
        <v>46</v>
      </c>
      <c r="E15" s="120">
        <v>2081699</v>
      </c>
      <c r="F15" s="121" t="s">
        <v>66</v>
      </c>
      <c r="G15" s="121">
        <v>31005</v>
      </c>
      <c r="H15" s="122" t="s">
        <v>187</v>
      </c>
      <c r="I15" s="129">
        <v>100000</v>
      </c>
      <c r="J15" s="130"/>
      <c r="K15" s="130"/>
      <c r="L15" s="130"/>
      <c r="M15" s="130"/>
      <c r="N15" s="130"/>
      <c r="O15" s="130"/>
      <c r="P15" s="130"/>
      <c r="Q15" s="130"/>
      <c r="R15" s="129">
        <v>100000</v>
      </c>
      <c r="S15" s="130"/>
      <c r="T15" s="130"/>
      <c r="U15" s="92"/>
      <c r="V15" s="130"/>
      <c r="W15" s="129">
        <v>100000</v>
      </c>
    </row>
    <row r="16" ht="32.9" customHeight="1" spans="1:23">
      <c r="A16" s="113" t="s">
        <v>181</v>
      </c>
      <c r="B16" s="123" t="s">
        <v>182</v>
      </c>
      <c r="C16" s="115" t="s">
        <v>52</v>
      </c>
      <c r="D16" s="113" t="s">
        <v>46</v>
      </c>
      <c r="E16" s="124">
        <v>2130599</v>
      </c>
      <c r="F16" s="125" t="s">
        <v>73</v>
      </c>
      <c r="G16" s="125">
        <v>30305</v>
      </c>
      <c r="H16" s="126" t="s">
        <v>186</v>
      </c>
      <c r="I16" s="129">
        <v>50000</v>
      </c>
      <c r="J16" s="130"/>
      <c r="K16" s="130"/>
      <c r="L16" s="130"/>
      <c r="M16" s="130"/>
      <c r="N16" s="130"/>
      <c r="O16" s="130"/>
      <c r="P16" s="130"/>
      <c r="Q16" s="130"/>
      <c r="R16" s="129">
        <v>50000</v>
      </c>
      <c r="S16" s="130"/>
      <c r="T16" s="130"/>
      <c r="U16" s="92"/>
      <c r="V16" s="130"/>
      <c r="W16" s="129">
        <v>50000</v>
      </c>
    </row>
    <row r="17" ht="18.75" customHeight="1" spans="1:23">
      <c r="A17" s="32" t="s">
        <v>77</v>
      </c>
      <c r="B17" s="33"/>
      <c r="C17" s="33"/>
      <c r="D17" s="33"/>
      <c r="E17" s="33"/>
      <c r="F17" s="33"/>
      <c r="G17" s="33"/>
      <c r="H17" s="34"/>
      <c r="I17" s="129">
        <v>420000</v>
      </c>
      <c r="J17" s="130"/>
      <c r="K17" s="130"/>
      <c r="L17" s="130"/>
      <c r="M17" s="130"/>
      <c r="N17" s="130"/>
      <c r="O17" s="130"/>
      <c r="P17" s="130"/>
      <c r="Q17" s="130"/>
      <c r="R17" s="129">
        <v>420000</v>
      </c>
      <c r="S17" s="130"/>
      <c r="T17" s="130"/>
      <c r="U17" s="92"/>
      <c r="V17" s="130"/>
      <c r="W17" s="129">
        <v>420000</v>
      </c>
    </row>
  </sheetData>
  <mergeCells count="28">
    <mergeCell ref="A3:W3"/>
    <mergeCell ref="A4:I4"/>
    <mergeCell ref="J5:M5"/>
    <mergeCell ref="N5:P5"/>
    <mergeCell ref="R5:W5"/>
    <mergeCell ref="J6:K6"/>
    <mergeCell ref="A17:H1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554861111111111" right="0.554861111111111" top="1" bottom="1" header="0.5" footer="0.5"/>
  <pageSetup paperSize="9" scale="5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16"/>
  <sheetViews>
    <sheetView showZeros="0" topLeftCell="E1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188</v>
      </c>
    </row>
    <row r="3" ht="28.5" customHeight="1" spans="1:10">
      <c r="A3" s="47" t="s">
        <v>189</v>
      </c>
      <c r="B3" s="28"/>
      <c r="C3" s="28"/>
      <c r="D3" s="28"/>
      <c r="E3" s="28"/>
      <c r="F3" s="48"/>
      <c r="G3" s="28"/>
      <c r="H3" s="48"/>
      <c r="I3" s="48"/>
      <c r="J3" s="28"/>
    </row>
    <row r="4" ht="15" customHeight="1" spans="1:1">
      <c r="A4" s="5" t="s">
        <v>2</v>
      </c>
    </row>
    <row r="5" ht="14.25" customHeight="1" spans="1:10">
      <c r="A5" s="49" t="s">
        <v>190</v>
      </c>
      <c r="B5" s="49" t="s">
        <v>191</v>
      </c>
      <c r="C5" s="49" t="s">
        <v>192</v>
      </c>
      <c r="D5" s="49" t="s">
        <v>193</v>
      </c>
      <c r="E5" s="49" t="s">
        <v>194</v>
      </c>
      <c r="F5" s="50" t="s">
        <v>195</v>
      </c>
      <c r="G5" s="49" t="s">
        <v>196</v>
      </c>
      <c r="H5" s="50" t="s">
        <v>197</v>
      </c>
      <c r="I5" s="50" t="s">
        <v>198</v>
      </c>
      <c r="J5" s="49" t="s">
        <v>199</v>
      </c>
    </row>
    <row r="6" ht="14.2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0">
        <v>6</v>
      </c>
      <c r="G6" s="49">
        <v>7</v>
      </c>
      <c r="H6" s="50">
        <v>8</v>
      </c>
      <c r="I6" s="50">
        <v>9</v>
      </c>
      <c r="J6" s="49">
        <v>10</v>
      </c>
    </row>
    <row r="7" ht="15" customHeight="1" spans="1:10">
      <c r="A7" s="104" t="s">
        <v>46</v>
      </c>
      <c r="B7" s="105"/>
      <c r="C7" s="105"/>
      <c r="D7" s="105"/>
      <c r="E7" s="106"/>
      <c r="F7" s="107"/>
      <c r="G7" s="106"/>
      <c r="H7" s="107"/>
      <c r="I7" s="107"/>
      <c r="J7" s="106"/>
    </row>
    <row r="8" ht="33.75" customHeight="1" spans="1:10">
      <c r="A8" s="108" t="s">
        <v>52</v>
      </c>
      <c r="B8" s="109" t="s">
        <v>200</v>
      </c>
      <c r="C8" s="110" t="s">
        <v>201</v>
      </c>
      <c r="D8" s="111" t="s">
        <v>202</v>
      </c>
      <c r="E8" s="104" t="s">
        <v>203</v>
      </c>
      <c r="F8" s="110" t="s">
        <v>204</v>
      </c>
      <c r="G8" s="106" t="s">
        <v>205</v>
      </c>
      <c r="H8" s="110" t="s">
        <v>206</v>
      </c>
      <c r="I8" s="110" t="s">
        <v>207</v>
      </c>
      <c r="J8" s="104" t="s">
        <v>208</v>
      </c>
    </row>
    <row r="9" ht="59" customHeight="1" spans="1:10">
      <c r="A9" s="108"/>
      <c r="B9" s="109" t="s">
        <v>200</v>
      </c>
      <c r="C9" s="110" t="s">
        <v>201</v>
      </c>
      <c r="D9" s="111" t="s">
        <v>202</v>
      </c>
      <c r="E9" s="104" t="s">
        <v>209</v>
      </c>
      <c r="F9" s="110" t="s">
        <v>210</v>
      </c>
      <c r="G9" s="106" t="s">
        <v>211</v>
      </c>
      <c r="H9" s="110" t="s">
        <v>212</v>
      </c>
      <c r="I9" s="110" t="s">
        <v>213</v>
      </c>
      <c r="J9" s="104" t="s">
        <v>214</v>
      </c>
    </row>
    <row r="10" customHeight="1" spans="1:10">
      <c r="A10" s="108"/>
      <c r="B10" s="109" t="s">
        <v>200</v>
      </c>
      <c r="C10" s="110" t="s">
        <v>201</v>
      </c>
      <c r="D10" s="111" t="s">
        <v>215</v>
      </c>
      <c r="E10" s="104" t="s">
        <v>216</v>
      </c>
      <c r="F10" s="110" t="s">
        <v>210</v>
      </c>
      <c r="G10" s="106" t="s">
        <v>211</v>
      </c>
      <c r="H10" s="110" t="s">
        <v>212</v>
      </c>
      <c r="I10" s="110" t="s">
        <v>213</v>
      </c>
      <c r="J10" s="104" t="s">
        <v>217</v>
      </c>
    </row>
    <row r="11" customHeight="1" spans="1:10">
      <c r="A11" s="108"/>
      <c r="B11" s="109" t="s">
        <v>200</v>
      </c>
      <c r="C11" s="110" t="s">
        <v>201</v>
      </c>
      <c r="D11" s="111" t="s">
        <v>215</v>
      </c>
      <c r="E11" s="104" t="s">
        <v>218</v>
      </c>
      <c r="F11" s="110" t="s">
        <v>210</v>
      </c>
      <c r="G11" s="106" t="s">
        <v>211</v>
      </c>
      <c r="H11" s="110" t="s">
        <v>212</v>
      </c>
      <c r="I11" s="110" t="s">
        <v>213</v>
      </c>
      <c r="J11" s="104" t="s">
        <v>219</v>
      </c>
    </row>
    <row r="12" customHeight="1" spans="1:10">
      <c r="A12" s="108"/>
      <c r="B12" s="109" t="s">
        <v>200</v>
      </c>
      <c r="C12" s="110" t="s">
        <v>201</v>
      </c>
      <c r="D12" s="111" t="s">
        <v>220</v>
      </c>
      <c r="E12" s="104" t="s">
        <v>221</v>
      </c>
      <c r="F12" s="110" t="s">
        <v>210</v>
      </c>
      <c r="G12" s="106" t="s">
        <v>211</v>
      </c>
      <c r="H12" s="110" t="s">
        <v>212</v>
      </c>
      <c r="I12" s="110" t="s">
        <v>213</v>
      </c>
      <c r="J12" s="104" t="s">
        <v>222</v>
      </c>
    </row>
    <row r="13" customHeight="1" spans="1:10">
      <c r="A13" s="108"/>
      <c r="B13" s="109" t="s">
        <v>200</v>
      </c>
      <c r="C13" s="110" t="s">
        <v>201</v>
      </c>
      <c r="D13" s="111" t="s">
        <v>202</v>
      </c>
      <c r="E13" s="104" t="s">
        <v>223</v>
      </c>
      <c r="F13" s="110" t="s">
        <v>210</v>
      </c>
      <c r="G13" s="106" t="s">
        <v>224</v>
      </c>
      <c r="H13" s="110" t="s">
        <v>225</v>
      </c>
      <c r="I13" s="110" t="s">
        <v>207</v>
      </c>
      <c r="J13" s="104" t="s">
        <v>226</v>
      </c>
    </row>
    <row r="14" ht="30" customHeight="1" spans="1:10">
      <c r="A14" s="108"/>
      <c r="B14" s="109" t="s">
        <v>200</v>
      </c>
      <c r="C14" s="110" t="s">
        <v>227</v>
      </c>
      <c r="D14" s="111" t="s">
        <v>228</v>
      </c>
      <c r="E14" s="104" t="s">
        <v>229</v>
      </c>
      <c r="F14" s="110" t="s">
        <v>210</v>
      </c>
      <c r="G14" s="106" t="s">
        <v>224</v>
      </c>
      <c r="H14" s="110" t="s">
        <v>225</v>
      </c>
      <c r="I14" s="110" t="s">
        <v>207</v>
      </c>
      <c r="J14" s="104" t="s">
        <v>230</v>
      </c>
    </row>
    <row r="15" customHeight="1" spans="1:10">
      <c r="A15" s="108"/>
      <c r="B15" s="109" t="s">
        <v>200</v>
      </c>
      <c r="C15" s="110" t="s">
        <v>227</v>
      </c>
      <c r="D15" s="111" t="s">
        <v>231</v>
      </c>
      <c r="E15" s="104" t="s">
        <v>232</v>
      </c>
      <c r="F15" s="110" t="s">
        <v>204</v>
      </c>
      <c r="G15" s="106" t="s">
        <v>102</v>
      </c>
      <c r="H15" s="110" t="s">
        <v>233</v>
      </c>
      <c r="I15" s="110" t="s">
        <v>207</v>
      </c>
      <c r="J15" s="104" t="s">
        <v>234</v>
      </c>
    </row>
    <row r="16" ht="63" customHeight="1" spans="1:10">
      <c r="A16" s="108"/>
      <c r="B16" s="109" t="s">
        <v>200</v>
      </c>
      <c r="C16" s="110" t="s">
        <v>235</v>
      </c>
      <c r="D16" s="111" t="s">
        <v>236</v>
      </c>
      <c r="E16" s="104" t="s">
        <v>237</v>
      </c>
      <c r="F16" s="110" t="s">
        <v>210</v>
      </c>
      <c r="G16" s="106" t="s">
        <v>238</v>
      </c>
      <c r="H16" s="110" t="s">
        <v>212</v>
      </c>
      <c r="I16" s="110" t="s">
        <v>213</v>
      </c>
      <c r="J16" s="104" t="s">
        <v>239</v>
      </c>
    </row>
  </sheetData>
  <mergeCells count="4">
    <mergeCell ref="A3:J3"/>
    <mergeCell ref="A4:H4"/>
    <mergeCell ref="A8:A16"/>
    <mergeCell ref="B8:B16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7" t="s">
        <v>240</v>
      </c>
    </row>
    <row r="3" ht="28.5" customHeight="1" spans="1:6">
      <c r="A3" s="28" t="s">
        <v>241</v>
      </c>
      <c r="B3" s="28"/>
      <c r="C3" s="28"/>
      <c r="D3" s="28"/>
      <c r="E3" s="28"/>
      <c r="F3" s="28"/>
    </row>
    <row r="4" ht="15" customHeight="1" spans="1:6">
      <c r="A4" s="40" t="s">
        <v>2</v>
      </c>
      <c r="B4" s="41"/>
      <c r="C4" s="100"/>
      <c r="D4" s="60"/>
      <c r="E4" s="60"/>
      <c r="F4" s="101" t="s">
        <v>3</v>
      </c>
    </row>
    <row r="5" ht="18.75" customHeight="1" spans="1:6">
      <c r="A5" s="10" t="s">
        <v>116</v>
      </c>
      <c r="B5" s="10" t="s">
        <v>49</v>
      </c>
      <c r="C5" s="10" t="s">
        <v>50</v>
      </c>
      <c r="D5" s="16" t="s">
        <v>242</v>
      </c>
      <c r="E5" s="64"/>
      <c r="F5" s="64"/>
    </row>
    <row r="6" ht="30" customHeight="1" spans="1:6">
      <c r="A6" s="19"/>
      <c r="B6" s="19"/>
      <c r="C6" s="19"/>
      <c r="D6" s="16" t="s">
        <v>32</v>
      </c>
      <c r="E6" s="64" t="s">
        <v>58</v>
      </c>
      <c r="F6" s="64" t="s">
        <v>59</v>
      </c>
    </row>
    <row r="7" ht="16.5" customHeight="1" spans="1:6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</row>
    <row r="8" ht="20.25" customHeight="1" spans="1:6">
      <c r="A8" s="30"/>
      <c r="B8" s="30"/>
      <c r="C8" s="30"/>
      <c r="D8" s="23"/>
      <c r="E8" s="23"/>
      <c r="F8" s="23"/>
    </row>
    <row r="9" ht="17.25" customHeight="1" spans="1:6">
      <c r="A9" s="102" t="s">
        <v>77</v>
      </c>
      <c r="B9" s="103"/>
      <c r="C9" s="103" t="s">
        <v>77</v>
      </c>
      <c r="D9" s="23"/>
      <c r="E9" s="23"/>
      <c r="F9" s="23"/>
    </row>
    <row r="11" customHeight="1" spans="1:2">
      <c r="A11" s="27" t="s">
        <v>243</v>
      </c>
      <c r="B11" s="27"/>
    </row>
  </sheetData>
  <mergeCells count="8">
    <mergeCell ref="A3:F3"/>
    <mergeCell ref="A4:B4"/>
    <mergeCell ref="D5:F5"/>
    <mergeCell ref="A9:C9"/>
    <mergeCell ref="A11:B11"/>
    <mergeCell ref="A5:A6"/>
    <mergeCell ref="B5:B6"/>
    <mergeCell ref="C5:C6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4" sqref="A4:F4"/>
    </sheetView>
  </sheetViews>
  <sheetFormatPr defaultColWidth="9.14166666666667" defaultRowHeight="14.25" customHeight="1"/>
  <cols>
    <col min="1" max="3" width="20.3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6"/>
      <c r="P2" s="56"/>
      <c r="Q2" s="98" t="s">
        <v>244</v>
      </c>
    </row>
    <row r="3" ht="27.75" customHeight="1" spans="1:17">
      <c r="A3" s="58" t="s">
        <v>245</v>
      </c>
      <c r="B3" s="28"/>
      <c r="C3" s="28"/>
      <c r="D3" s="28"/>
      <c r="E3" s="28"/>
      <c r="F3" s="28"/>
      <c r="G3" s="28"/>
      <c r="H3" s="28"/>
      <c r="I3" s="28"/>
      <c r="J3" s="28"/>
      <c r="K3" s="48"/>
      <c r="L3" s="28"/>
      <c r="M3" s="28"/>
      <c r="N3" s="28"/>
      <c r="O3" s="48"/>
      <c r="P3" s="48"/>
      <c r="Q3" s="28"/>
    </row>
    <row r="4" ht="18.75" customHeight="1" spans="1:17">
      <c r="A4" s="40" t="s">
        <v>2</v>
      </c>
      <c r="B4" s="7"/>
      <c r="C4" s="7"/>
      <c r="D4" s="7"/>
      <c r="E4" s="7"/>
      <c r="F4" s="7"/>
      <c r="G4" s="7"/>
      <c r="H4" s="7"/>
      <c r="I4" s="7"/>
      <c r="J4" s="7"/>
      <c r="O4" s="65"/>
      <c r="P4" s="65"/>
      <c r="Q4" s="99" t="s">
        <v>106</v>
      </c>
    </row>
    <row r="5" ht="15.75" customHeight="1" spans="1:17">
      <c r="A5" s="10" t="s">
        <v>246</v>
      </c>
      <c r="B5" s="69" t="s">
        <v>247</v>
      </c>
      <c r="C5" s="69" t="s">
        <v>248</v>
      </c>
      <c r="D5" s="69" t="s">
        <v>249</v>
      </c>
      <c r="E5" s="69" t="s">
        <v>250</v>
      </c>
      <c r="F5" s="69" t="s">
        <v>251</v>
      </c>
      <c r="G5" s="70" t="s">
        <v>123</v>
      </c>
      <c r="H5" s="70"/>
      <c r="I5" s="70"/>
      <c r="J5" s="70"/>
      <c r="K5" s="71"/>
      <c r="L5" s="70"/>
      <c r="M5" s="70"/>
      <c r="N5" s="70"/>
      <c r="O5" s="86"/>
      <c r="P5" s="71"/>
      <c r="Q5" s="87"/>
    </row>
    <row r="6" ht="17.25" customHeight="1" spans="1:17">
      <c r="A6" s="15"/>
      <c r="B6" s="72"/>
      <c r="C6" s="72"/>
      <c r="D6" s="72"/>
      <c r="E6" s="72"/>
      <c r="F6" s="72"/>
      <c r="G6" s="72" t="s">
        <v>32</v>
      </c>
      <c r="H6" s="72" t="s">
        <v>35</v>
      </c>
      <c r="I6" s="72" t="s">
        <v>252</v>
      </c>
      <c r="J6" s="72" t="s">
        <v>253</v>
      </c>
      <c r="K6" s="73" t="s">
        <v>254</v>
      </c>
      <c r="L6" s="88" t="s">
        <v>255</v>
      </c>
      <c r="M6" s="88"/>
      <c r="N6" s="88"/>
      <c r="O6" s="89"/>
      <c r="P6" s="90"/>
      <c r="Q6" s="74"/>
    </row>
    <row r="7" ht="54" customHeight="1" spans="1:17">
      <c r="A7" s="18"/>
      <c r="B7" s="74"/>
      <c r="C7" s="74"/>
      <c r="D7" s="74"/>
      <c r="E7" s="74"/>
      <c r="F7" s="74"/>
      <c r="G7" s="74"/>
      <c r="H7" s="74" t="s">
        <v>34</v>
      </c>
      <c r="I7" s="74"/>
      <c r="J7" s="74"/>
      <c r="K7" s="75"/>
      <c r="L7" s="74" t="s">
        <v>34</v>
      </c>
      <c r="M7" s="74" t="s">
        <v>45</v>
      </c>
      <c r="N7" s="74" t="s">
        <v>130</v>
      </c>
      <c r="O7" s="91" t="s">
        <v>41</v>
      </c>
      <c r="P7" s="75" t="s">
        <v>42</v>
      </c>
      <c r="Q7" s="74" t="s">
        <v>43</v>
      </c>
    </row>
    <row r="8" ht="15" customHeight="1" spans="1:17">
      <c r="A8" s="19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</row>
    <row r="9" ht="21" customHeight="1" spans="1:17">
      <c r="A9" s="76"/>
      <c r="B9" s="77"/>
      <c r="C9" s="77"/>
      <c r="D9" s="77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21" customHeight="1" spans="1:17">
      <c r="A10" s="76"/>
      <c r="B10" s="77"/>
      <c r="C10" s="77"/>
      <c r="D10" s="96"/>
      <c r="E10" s="97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21" customHeight="1" spans="1:17">
      <c r="A11" s="79" t="s">
        <v>77</v>
      </c>
      <c r="B11" s="80"/>
      <c r="C11" s="80"/>
      <c r="D11" s="80"/>
      <c r="E11" s="95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3" customHeight="1" spans="1:2">
      <c r="A13" s="27" t="s">
        <v>243</v>
      </c>
      <c r="B13" s="27"/>
    </row>
  </sheetData>
  <mergeCells count="17">
    <mergeCell ref="A3:Q3"/>
    <mergeCell ref="A4:F4"/>
    <mergeCell ref="G5:Q5"/>
    <mergeCell ref="L6:Q6"/>
    <mergeCell ref="A11:E11"/>
    <mergeCell ref="A13:B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5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/>
  <cols>
    <col min="1" max="3" width="20.5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2"/>
      <c r="B2" s="62"/>
      <c r="C2" s="62"/>
      <c r="D2" s="62"/>
      <c r="E2" s="62"/>
      <c r="F2" s="62"/>
      <c r="G2" s="62"/>
      <c r="H2" s="66"/>
      <c r="I2" s="62"/>
      <c r="J2" s="62"/>
      <c r="K2" s="62"/>
      <c r="L2" s="56"/>
      <c r="M2" s="82"/>
      <c r="N2" s="83" t="s">
        <v>256</v>
      </c>
    </row>
    <row r="3" ht="27.75" customHeight="1" spans="1:14">
      <c r="A3" s="58" t="s">
        <v>257</v>
      </c>
      <c r="B3" s="67"/>
      <c r="C3" s="67"/>
      <c r="D3" s="67"/>
      <c r="E3" s="67"/>
      <c r="F3" s="67"/>
      <c r="G3" s="67"/>
      <c r="H3" s="68"/>
      <c r="I3" s="67"/>
      <c r="J3" s="67"/>
      <c r="K3" s="67"/>
      <c r="L3" s="48"/>
      <c r="M3" s="68"/>
      <c r="N3" s="67"/>
    </row>
    <row r="4" ht="18.75" customHeight="1" spans="1:14">
      <c r="A4" s="59" t="s">
        <v>2</v>
      </c>
      <c r="B4" s="60"/>
      <c r="C4" s="60"/>
      <c r="D4" s="60"/>
      <c r="E4" s="60"/>
      <c r="F4" s="60"/>
      <c r="G4" s="60"/>
      <c r="H4" s="66"/>
      <c r="I4" s="62"/>
      <c r="J4" s="62"/>
      <c r="K4" s="62"/>
      <c r="L4" s="65"/>
      <c r="M4" s="84"/>
      <c r="N4" s="85" t="s">
        <v>106</v>
      </c>
    </row>
    <row r="5" ht="15.75" customHeight="1" spans="1:14">
      <c r="A5" s="10" t="s">
        <v>246</v>
      </c>
      <c r="B5" s="69" t="s">
        <v>258</v>
      </c>
      <c r="C5" s="69" t="s">
        <v>259</v>
      </c>
      <c r="D5" s="70" t="s">
        <v>123</v>
      </c>
      <c r="E5" s="70"/>
      <c r="F5" s="70"/>
      <c r="G5" s="70"/>
      <c r="H5" s="71"/>
      <c r="I5" s="70"/>
      <c r="J5" s="70"/>
      <c r="K5" s="70"/>
      <c r="L5" s="86"/>
      <c r="M5" s="71"/>
      <c r="N5" s="87"/>
    </row>
    <row r="6" ht="17.25" customHeight="1" spans="1:14">
      <c r="A6" s="15"/>
      <c r="B6" s="72"/>
      <c r="C6" s="72"/>
      <c r="D6" s="72" t="s">
        <v>32</v>
      </c>
      <c r="E6" s="72" t="s">
        <v>35</v>
      </c>
      <c r="F6" s="72" t="s">
        <v>252</v>
      </c>
      <c r="G6" s="72" t="s">
        <v>253</v>
      </c>
      <c r="H6" s="73" t="s">
        <v>254</v>
      </c>
      <c r="I6" s="88" t="s">
        <v>255</v>
      </c>
      <c r="J6" s="88"/>
      <c r="K6" s="88"/>
      <c r="L6" s="89"/>
      <c r="M6" s="90"/>
      <c r="N6" s="74"/>
    </row>
    <row r="7" ht="54" customHeight="1" spans="1:14">
      <c r="A7" s="18"/>
      <c r="B7" s="74"/>
      <c r="C7" s="74"/>
      <c r="D7" s="74"/>
      <c r="E7" s="74"/>
      <c r="F7" s="74"/>
      <c r="G7" s="74"/>
      <c r="H7" s="75"/>
      <c r="I7" s="74" t="s">
        <v>34</v>
      </c>
      <c r="J7" s="74" t="s">
        <v>45</v>
      </c>
      <c r="K7" s="74" t="s">
        <v>130</v>
      </c>
      <c r="L7" s="91" t="s">
        <v>41</v>
      </c>
      <c r="M7" s="75" t="s">
        <v>42</v>
      </c>
      <c r="N7" s="74" t="s">
        <v>43</v>
      </c>
    </row>
    <row r="8" ht="15" customHeight="1" spans="1:14">
      <c r="A8" s="18">
        <v>1</v>
      </c>
      <c r="B8" s="74">
        <v>2</v>
      </c>
      <c r="C8" s="74">
        <v>3</v>
      </c>
      <c r="D8" s="75">
        <v>4</v>
      </c>
      <c r="E8" s="75">
        <v>5</v>
      </c>
      <c r="F8" s="75">
        <v>6</v>
      </c>
      <c r="G8" s="75">
        <v>7</v>
      </c>
      <c r="H8" s="75">
        <v>8</v>
      </c>
      <c r="I8" s="75">
        <v>9</v>
      </c>
      <c r="J8" s="75">
        <v>10</v>
      </c>
      <c r="K8" s="75">
        <v>11</v>
      </c>
      <c r="L8" s="75">
        <v>12</v>
      </c>
      <c r="M8" s="75">
        <v>13</v>
      </c>
      <c r="N8" s="75">
        <v>14</v>
      </c>
    </row>
    <row r="9" ht="21" customHeight="1" spans="1:14">
      <c r="A9" s="76"/>
      <c r="B9" s="77"/>
      <c r="C9" s="77"/>
      <c r="D9" s="78"/>
      <c r="E9" s="78"/>
      <c r="F9" s="78"/>
      <c r="G9" s="78"/>
      <c r="H9" s="78"/>
      <c r="I9" s="78"/>
      <c r="J9" s="78"/>
      <c r="K9" s="78"/>
      <c r="L9" s="92"/>
      <c r="M9" s="78"/>
      <c r="N9" s="78"/>
    </row>
    <row r="10" ht="21" customHeight="1" spans="1:14">
      <c r="A10" s="76"/>
      <c r="B10" s="77"/>
      <c r="C10" s="77"/>
      <c r="D10" s="78"/>
      <c r="E10" s="78"/>
      <c r="F10" s="78"/>
      <c r="G10" s="78"/>
      <c r="H10" s="78"/>
      <c r="I10" s="78"/>
      <c r="J10" s="78"/>
      <c r="K10" s="78"/>
      <c r="L10" s="92"/>
      <c r="M10" s="78"/>
      <c r="N10" s="78"/>
    </row>
    <row r="11" ht="21" customHeight="1" spans="1:14">
      <c r="A11" s="79" t="s">
        <v>77</v>
      </c>
      <c r="B11" s="80"/>
      <c r="C11" s="81"/>
      <c r="D11" s="78"/>
      <c r="E11" s="78"/>
      <c r="F11" s="78"/>
      <c r="G11" s="78"/>
      <c r="H11" s="78"/>
      <c r="I11" s="78"/>
      <c r="J11" s="78"/>
      <c r="K11" s="78"/>
      <c r="L11" s="92"/>
      <c r="M11" s="78"/>
      <c r="N11" s="78"/>
    </row>
    <row r="13" customHeight="1" spans="1:2">
      <c r="A13" s="27" t="s">
        <v>243</v>
      </c>
      <c r="B13" s="27"/>
    </row>
  </sheetData>
  <mergeCells count="14">
    <mergeCell ref="A3:N3"/>
    <mergeCell ref="A4:C4"/>
    <mergeCell ref="D5:N5"/>
    <mergeCell ref="I6:N6"/>
    <mergeCell ref="A11:C11"/>
    <mergeCell ref="A13:B13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O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32.875" customWidth="1"/>
    <col min="2" max="15" width="11.3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3.5" customHeight="1" spans="4:15">
      <c r="D2" s="57"/>
      <c r="O2" s="56" t="s">
        <v>260</v>
      </c>
    </row>
    <row r="3" ht="27.75" customHeight="1" spans="1:15">
      <c r="A3" s="58" t="s">
        <v>261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18" customHeight="1" spans="1:15">
      <c r="A4" s="59" t="s">
        <v>2</v>
      </c>
      <c r="B4" s="60"/>
      <c r="C4" s="60"/>
      <c r="D4" s="61"/>
      <c r="E4" s="62"/>
      <c r="F4" s="62"/>
      <c r="G4" s="62"/>
      <c r="H4" s="62"/>
      <c r="I4" s="62"/>
      <c r="O4" s="65" t="s">
        <v>106</v>
      </c>
    </row>
    <row r="5" ht="19.5" customHeight="1" spans="1:15">
      <c r="A5" s="16" t="s">
        <v>262</v>
      </c>
      <c r="B5" s="11" t="s">
        <v>123</v>
      </c>
      <c r="C5" s="12"/>
      <c r="D5" s="12"/>
      <c r="E5" s="11" t="s">
        <v>263</v>
      </c>
      <c r="F5" s="12"/>
      <c r="G5" s="12"/>
      <c r="H5" s="12"/>
      <c r="I5" s="12"/>
      <c r="J5" s="12"/>
      <c r="K5" s="12"/>
      <c r="L5" s="12"/>
      <c r="M5" s="12"/>
      <c r="N5" s="12"/>
      <c r="O5" s="12"/>
    </row>
    <row r="6" ht="40.5" customHeight="1" spans="1:15">
      <c r="A6" s="19"/>
      <c r="B6" s="29" t="s">
        <v>32</v>
      </c>
      <c r="C6" s="10" t="s">
        <v>35</v>
      </c>
      <c r="D6" s="63" t="s">
        <v>264</v>
      </c>
      <c r="E6" s="64" t="s">
        <v>265</v>
      </c>
      <c r="F6" s="64" t="s">
        <v>266</v>
      </c>
      <c r="G6" s="64" t="s">
        <v>267</v>
      </c>
      <c r="H6" s="64" t="s">
        <v>268</v>
      </c>
      <c r="I6" s="64" t="s">
        <v>269</v>
      </c>
      <c r="J6" s="64" t="s">
        <v>270</v>
      </c>
      <c r="K6" s="64" t="s">
        <v>271</v>
      </c>
      <c r="L6" s="64" t="s">
        <v>272</v>
      </c>
      <c r="M6" s="64" t="s">
        <v>273</v>
      </c>
      <c r="N6" s="64" t="s">
        <v>274</v>
      </c>
      <c r="O6" s="64" t="s">
        <v>275</v>
      </c>
    </row>
    <row r="7" ht="19.5" customHeight="1" spans="1:15">
      <c r="A7" s="64">
        <v>1</v>
      </c>
      <c r="B7" s="64">
        <v>2</v>
      </c>
      <c r="C7" s="64">
        <v>3</v>
      </c>
      <c r="D7" s="11">
        <v>4</v>
      </c>
      <c r="E7" s="64">
        <v>5</v>
      </c>
      <c r="F7" s="64">
        <v>6</v>
      </c>
      <c r="G7" s="64">
        <v>7</v>
      </c>
      <c r="H7" s="11">
        <v>8</v>
      </c>
      <c r="I7" s="64">
        <v>9</v>
      </c>
      <c r="J7" s="64">
        <v>10</v>
      </c>
      <c r="K7" s="64">
        <v>11</v>
      </c>
      <c r="L7" s="11">
        <v>12</v>
      </c>
      <c r="M7" s="64">
        <v>13</v>
      </c>
      <c r="N7" s="64">
        <v>14</v>
      </c>
      <c r="O7" s="64">
        <v>15</v>
      </c>
    </row>
    <row r="8" ht="28.4" customHeight="1" spans="1:15">
      <c r="A8" s="3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29.9" customHeight="1" spans="1:15">
      <c r="A9" s="3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1" customHeight="1" spans="1:2">
      <c r="A11" s="27" t="s">
        <v>243</v>
      </c>
      <c r="B11" s="27"/>
    </row>
  </sheetData>
  <mergeCells count="6">
    <mergeCell ref="A3:O3"/>
    <mergeCell ref="A4:I4"/>
    <mergeCell ref="B5:D5"/>
    <mergeCell ref="E5:O5"/>
    <mergeCell ref="A11:B11"/>
    <mergeCell ref="A5:A6"/>
  </mergeCells>
  <pageMargins left="0.75" right="0.75" top="1" bottom="1" header="0.5" footer="0.5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276</v>
      </c>
    </row>
    <row r="3" ht="28.5" customHeight="1" spans="1:10">
      <c r="A3" s="47" t="s">
        <v>277</v>
      </c>
      <c r="B3" s="28"/>
      <c r="C3" s="28"/>
      <c r="D3" s="28"/>
      <c r="E3" s="28"/>
      <c r="F3" s="48"/>
      <c r="G3" s="28"/>
      <c r="H3" s="48"/>
      <c r="I3" s="48"/>
      <c r="J3" s="28"/>
    </row>
    <row r="4" ht="17.25" customHeight="1" spans="1:1">
      <c r="A4" s="5" t="s">
        <v>2</v>
      </c>
    </row>
    <row r="5" ht="44.25" customHeight="1" spans="1:10">
      <c r="A5" s="49" t="s">
        <v>190</v>
      </c>
      <c r="B5" s="49" t="s">
        <v>191</v>
      </c>
      <c r="C5" s="49" t="s">
        <v>192</v>
      </c>
      <c r="D5" s="49" t="s">
        <v>193</v>
      </c>
      <c r="E5" s="49" t="s">
        <v>194</v>
      </c>
      <c r="F5" s="50" t="s">
        <v>195</v>
      </c>
      <c r="G5" s="49" t="s">
        <v>196</v>
      </c>
      <c r="H5" s="50" t="s">
        <v>197</v>
      </c>
      <c r="I5" s="50" t="s">
        <v>198</v>
      </c>
      <c r="J5" s="49" t="s">
        <v>199</v>
      </c>
    </row>
    <row r="6" ht="14.2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0">
        <v>6</v>
      </c>
      <c r="G6" s="49">
        <v>7</v>
      </c>
      <c r="H6" s="50">
        <v>8</v>
      </c>
      <c r="I6" s="50">
        <v>9</v>
      </c>
      <c r="J6" s="49">
        <v>10</v>
      </c>
    </row>
    <row r="7" ht="42" customHeight="1" spans="1:10">
      <c r="A7" s="51"/>
      <c r="B7" s="52"/>
      <c r="C7" s="52"/>
      <c r="D7" s="52"/>
      <c r="E7" s="53"/>
      <c r="F7" s="54"/>
      <c r="G7" s="53"/>
      <c r="H7" s="54"/>
      <c r="I7" s="54"/>
      <c r="J7" s="53"/>
    </row>
    <row r="8" ht="42" customHeight="1" spans="1:10">
      <c r="A8" s="51"/>
      <c r="B8" s="55"/>
      <c r="C8" s="55"/>
      <c r="D8" s="55"/>
      <c r="E8" s="51"/>
      <c r="F8" s="55"/>
      <c r="G8" s="51"/>
      <c r="H8" s="55"/>
      <c r="I8" s="55"/>
      <c r="J8" s="51"/>
    </row>
    <row r="10" customHeight="1" spans="1:2">
      <c r="A10" s="27" t="s">
        <v>243</v>
      </c>
      <c r="B10" s="27"/>
    </row>
  </sheetData>
  <mergeCells count="3">
    <mergeCell ref="A3:J3"/>
    <mergeCell ref="A4:H4"/>
    <mergeCell ref="A10:B10"/>
  </mergeCells>
  <pageMargins left="0.554861111111111" right="0.554861111111111" top="1" bottom="1" header="0.5" footer="0.5"/>
  <pageSetup paperSize="9" scale="68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H11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8.75" customHeight="1" spans="1:8">
      <c r="A2" s="37"/>
      <c r="B2" s="37"/>
      <c r="C2" s="37"/>
      <c r="D2" s="37"/>
      <c r="E2" s="37"/>
      <c r="F2" s="37"/>
      <c r="G2" s="37"/>
      <c r="H2" s="38" t="s">
        <v>278</v>
      </c>
    </row>
    <row r="3" ht="30.65" customHeight="1" spans="1:8">
      <c r="A3" s="39" t="s">
        <v>279</v>
      </c>
      <c r="B3" s="39"/>
      <c r="C3" s="39"/>
      <c r="D3" s="39"/>
      <c r="E3" s="39"/>
      <c r="F3" s="39"/>
      <c r="G3" s="39"/>
      <c r="H3" s="39"/>
    </row>
    <row r="4" ht="18.75" customHeight="1" spans="1:8">
      <c r="A4" s="40" t="s">
        <v>2</v>
      </c>
      <c r="B4" s="41"/>
      <c r="C4" s="37"/>
      <c r="D4" s="37"/>
      <c r="E4" s="37"/>
      <c r="F4" s="37"/>
      <c r="G4" s="37"/>
      <c r="H4" s="37"/>
    </row>
    <row r="5" ht="18.75" customHeight="1" spans="1:8">
      <c r="A5" s="42" t="s">
        <v>116</v>
      </c>
      <c r="B5" s="42" t="s">
        <v>280</v>
      </c>
      <c r="C5" s="42" t="s">
        <v>281</v>
      </c>
      <c r="D5" s="42" t="s">
        <v>282</v>
      </c>
      <c r="E5" s="42" t="s">
        <v>283</v>
      </c>
      <c r="F5" s="42" t="s">
        <v>284</v>
      </c>
      <c r="G5" s="42"/>
      <c r="H5" s="42"/>
    </row>
    <row r="6" ht="18.75" customHeight="1" spans="1:8">
      <c r="A6" s="42"/>
      <c r="B6" s="42"/>
      <c r="C6" s="42"/>
      <c r="D6" s="42"/>
      <c r="E6" s="42"/>
      <c r="F6" s="42" t="s">
        <v>250</v>
      </c>
      <c r="G6" s="42" t="s">
        <v>285</v>
      </c>
      <c r="H6" s="42" t="s">
        <v>286</v>
      </c>
    </row>
    <row r="7" ht="18.75" customHeight="1" spans="1:8">
      <c r="A7" s="43" t="s">
        <v>97</v>
      </c>
      <c r="B7" s="43" t="s">
        <v>98</v>
      </c>
      <c r="C7" s="43" t="s">
        <v>99</v>
      </c>
      <c r="D7" s="43" t="s">
        <v>100</v>
      </c>
      <c r="E7" s="43" t="s">
        <v>101</v>
      </c>
      <c r="F7" s="43" t="s">
        <v>102</v>
      </c>
      <c r="G7" s="43" t="s">
        <v>103</v>
      </c>
      <c r="H7" s="43" t="s">
        <v>287</v>
      </c>
    </row>
    <row r="8" ht="29.9" customHeight="1" spans="1:8">
      <c r="A8" s="44"/>
      <c r="B8" s="44"/>
      <c r="C8" s="44"/>
      <c r="D8" s="44"/>
      <c r="E8" s="42"/>
      <c r="F8" s="45"/>
      <c r="G8" s="46"/>
      <c r="H8" s="46"/>
    </row>
    <row r="9" ht="20.15" customHeight="1" spans="1:8">
      <c r="A9" s="42" t="s">
        <v>32</v>
      </c>
      <c r="B9" s="42"/>
      <c r="C9" s="42"/>
      <c r="D9" s="42"/>
      <c r="E9" s="42"/>
      <c r="F9" s="45"/>
      <c r="G9" s="46"/>
      <c r="H9" s="46"/>
    </row>
    <row r="11" customHeight="1" spans="1:2">
      <c r="A11" s="27" t="s">
        <v>243</v>
      </c>
      <c r="B11" s="27"/>
    </row>
  </sheetData>
  <mergeCells count="10">
    <mergeCell ref="A3:H3"/>
    <mergeCell ref="A4:B4"/>
    <mergeCell ref="F5:H5"/>
    <mergeCell ref="A9:E9"/>
    <mergeCell ref="A11:B11"/>
    <mergeCell ref="A5:A6"/>
    <mergeCell ref="B5:B6"/>
    <mergeCell ref="C5:C6"/>
    <mergeCell ref="D5:D6"/>
    <mergeCell ref="E5:E6"/>
  </mergeCells>
  <pageMargins left="0.554861111111111" right="0.554861111111111" top="1" bottom="1" header="0.5" footer="0.5"/>
  <pageSetup paperSize="1" scale="64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K14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288</v>
      </c>
    </row>
    <row r="3" ht="27.75" customHeight="1" spans="1:11">
      <c r="A3" s="28" t="s">
        <v>289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106</v>
      </c>
    </row>
    <row r="5" ht="21.75" customHeight="1" spans="1:11">
      <c r="A5" s="9" t="s">
        <v>177</v>
      </c>
      <c r="B5" s="9" t="s">
        <v>118</v>
      </c>
      <c r="C5" s="9" t="s">
        <v>178</v>
      </c>
      <c r="D5" s="10" t="s">
        <v>119</v>
      </c>
      <c r="E5" s="10" t="s">
        <v>120</v>
      </c>
      <c r="F5" s="10" t="s">
        <v>121</v>
      </c>
      <c r="G5" s="10" t="s">
        <v>122</v>
      </c>
      <c r="H5" s="16" t="s">
        <v>32</v>
      </c>
      <c r="I5" s="11" t="s">
        <v>290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35</v>
      </c>
      <c r="J6" s="10" t="s">
        <v>36</v>
      </c>
      <c r="K6" s="10" t="s">
        <v>37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34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30.65" customHeight="1" spans="1:11">
      <c r="A9" s="30"/>
      <c r="B9" s="21"/>
      <c r="C9" s="30"/>
      <c r="D9" s="30"/>
      <c r="E9" s="30"/>
      <c r="F9" s="30"/>
      <c r="G9" s="30"/>
      <c r="H9" s="31"/>
      <c r="I9" s="31"/>
      <c r="J9" s="31"/>
      <c r="K9" s="31"/>
    </row>
    <row r="10" ht="30.65" customHeight="1" spans="1:11">
      <c r="A10" s="21"/>
      <c r="B10" s="21"/>
      <c r="C10" s="21"/>
      <c r="D10" s="21"/>
      <c r="E10" s="21"/>
      <c r="F10" s="21"/>
      <c r="G10" s="21"/>
      <c r="H10" s="31"/>
      <c r="I10" s="31"/>
      <c r="J10" s="31"/>
      <c r="K10" s="31"/>
    </row>
    <row r="11" ht="18.75" customHeight="1" spans="1:11">
      <c r="A11" s="32" t="s">
        <v>77</v>
      </c>
      <c r="B11" s="33"/>
      <c r="C11" s="33"/>
      <c r="D11" s="33"/>
      <c r="E11" s="33"/>
      <c r="F11" s="33"/>
      <c r="G11" s="34"/>
      <c r="H11" s="31"/>
      <c r="I11" s="31"/>
      <c r="J11" s="31"/>
      <c r="K11" s="31"/>
    </row>
    <row r="14" customHeight="1" spans="1:2">
      <c r="A14" s="27" t="s">
        <v>243</v>
      </c>
      <c r="B14" s="27"/>
    </row>
  </sheetData>
  <mergeCells count="16">
    <mergeCell ref="A3:K3"/>
    <mergeCell ref="A4:G4"/>
    <mergeCell ref="I5:K5"/>
    <mergeCell ref="A11:G11"/>
    <mergeCell ref="A14:B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291</v>
      </c>
    </row>
    <row r="3" ht="27.75" customHeight="1" spans="1:7">
      <c r="A3" s="4" t="s">
        <v>292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106</v>
      </c>
    </row>
    <row r="5" ht="21.75" customHeight="1" spans="1:7">
      <c r="A5" s="9" t="s">
        <v>178</v>
      </c>
      <c r="B5" s="9" t="s">
        <v>177</v>
      </c>
      <c r="C5" s="9" t="s">
        <v>118</v>
      </c>
      <c r="D5" s="10" t="s">
        <v>293</v>
      </c>
      <c r="E5" s="11" t="s">
        <v>35</v>
      </c>
      <c r="F5" s="12"/>
      <c r="G5" s="13"/>
    </row>
    <row r="6" ht="21.75" customHeight="1" spans="1:7">
      <c r="A6" s="14"/>
      <c r="B6" s="14"/>
      <c r="C6" s="14"/>
      <c r="D6" s="15"/>
      <c r="E6" s="16" t="s">
        <v>294</v>
      </c>
      <c r="F6" s="10" t="s">
        <v>295</v>
      </c>
      <c r="G6" s="10" t="s">
        <v>296</v>
      </c>
    </row>
    <row r="7" ht="40.5" customHeight="1" spans="1:7">
      <c r="A7" s="17"/>
      <c r="B7" s="17"/>
      <c r="C7" s="17"/>
      <c r="D7" s="18"/>
      <c r="E7" s="19"/>
      <c r="F7" s="18" t="s">
        <v>34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/>
      <c r="B9" s="22"/>
      <c r="C9" s="22"/>
      <c r="D9" s="21"/>
      <c r="E9" s="23"/>
      <c r="F9" s="23"/>
      <c r="G9" s="23"/>
    </row>
    <row r="10" ht="29.9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32</v>
      </c>
      <c r="B11" s="25" t="s">
        <v>297</v>
      </c>
      <c r="C11" s="25"/>
      <c r="D11" s="26"/>
      <c r="E11" s="23"/>
      <c r="F11" s="23"/>
      <c r="G11" s="23"/>
    </row>
    <row r="13" customHeight="1" spans="1:2">
      <c r="A13" s="27" t="s">
        <v>243</v>
      </c>
      <c r="B13" s="27"/>
    </row>
  </sheetData>
  <mergeCells count="12">
    <mergeCell ref="A3:G3"/>
    <mergeCell ref="A4:D4"/>
    <mergeCell ref="E5:G5"/>
    <mergeCell ref="A11:D11"/>
    <mergeCell ref="A13:B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dcterms:modified xsi:type="dcterms:W3CDTF">2025-03-13T01:05:56Z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2052-12.1.0.17145</vt:lpwstr>
  </property>
</Properties>
</file>