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4475" activeTab="1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<sst xmlns="http://schemas.openxmlformats.org/spreadsheetml/2006/main" count="441">
  <si>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</si>
  <si>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</si>
  <si>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</si>
  <si>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</si>
  <si>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</si>
  <si>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</si>
  <si>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</si>
  <si>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</si>
  <si>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</si>
  <si>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</si>
  <si>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</si>
  <si>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</si>
  <si>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</si>
  <si>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</si>
  <si>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</si>
  <si>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</si>
  <si>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</si>
  <si>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</si>
  <si>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</si>
  <si>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</si>
  <si>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</si>
  <si>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</si>
  <si>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</si>
  <si>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</si>
  <si>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</si>
  <si>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</si>
  <si>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</si>
  <si>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</si>
  <si>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</si>
  <si>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</si>
  <si>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</si>
  <si>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</si>
  <si>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</si>
  <si>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</si>
  <si>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</si>
  <si>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</si>
  <si>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</si>
  <si>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</si>
  <si>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</si>
  <si>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</si>
  <si>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</si>
  <si>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</si>
  <si>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</si>
  <si>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</si>
  <si>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</si>
  <si>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</si>
  <si>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</si>
  <si>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</si>
  <si>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</si>
  <si>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</si>
  <si>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</si>
  <si>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</si>
  <si>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</si>
  <si>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</si>
  <si>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</si>
  <si>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</si>
  <si>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</si>
  <si>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</si>
  <si>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</si>
  <si>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</si>
  <si>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</si>
  <si>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</si>
  <si>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</si>
  <si>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</si>
  <si>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</si>
  <si>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</si>
  <si>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</si>
  <si>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</si>
  <si>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</si>
  <si>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</si>
  <si>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265</t>
  </si>
  <si>
    <t>临沧市红十字会</t>
  </si>
  <si>
    <t>265001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</si>
  <si>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</si>
  <si>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</si>
  <si>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</si>
  <si>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</si>
  <si>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</si>
  <si>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</si>
  <si>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</si>
  <si>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</si>
  <si>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</si>
  <si>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</si>
  <si>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</si>
  <si>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</si>
  <si>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</si>
  <si>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</si>
  <si>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</si>
  <si>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</si>
  <si>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</si>
  <si>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</si>
  <si>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</si>
  <si>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</si>
  <si>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</si>
  <si>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</si>
  <si>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20816</t>
  </si>
  <si>
    <t>红十字事业</t>
  </si>
  <si>
    <t>2081601</t>
  </si>
  <si>
    <t>行政运行</t>
  </si>
  <si>
    <t>2081650</t>
  </si>
  <si>
    <t>事业运行</t>
  </si>
  <si>
    <t>2081699</t>
  </si>
  <si>
    <t>其他红十字事业支出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</si>
  <si>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</si>
  <si>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</si>
  <si>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</si>
  <si>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</si>
  <si>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</si>
  <si>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</si>
  <si>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</si>
  <si>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</si>
  <si>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</si>
  <si>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</si>
  <si>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</si>
  <si>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</si>
  <si>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</si>
  <si>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</si>
  <si>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</si>
  <si>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</si>
  <si>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</si>
  <si>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</si>
  <si>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</si>
  <si>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22999</t>
  </si>
  <si>
    <t>2299999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</si>
  <si>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</si>
  <si>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</si>
  <si>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</si>
  <si>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</si>
  <si>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</si>
  <si>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</si>
  <si>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</si>
  <si>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</si>
  <si>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</si>
  <si>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</si>
  <si>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</si>
  <si>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</si>
  <si>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</si>
  <si>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</si>
  <si>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</si>
  <si>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</si>
  <si>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</si>
  <si>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</si>
  <si>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</si>
  <si>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</si>
  <si>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</si>
  <si>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</si>
  <si>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</si>
  <si>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</si>
  <si>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</si>
  <si>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</si>
  <si>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</si>
  <si>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</si>
  <si>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</si>
  <si>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</si>
  <si>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</si>
  <si>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</si>
  <si>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</si>
  <si>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</si>
  <si>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</si>
  <si>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</si>
  <si>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</si>
  <si>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</si>
  <si>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</si>
  <si>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</si>
  <si>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</si>
  <si>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</si>
  <si>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</si>
  <si>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</si>
  <si>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</si>
  <si>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</si>
  <si>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</si>
  <si>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</si>
  <si>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</si>
  <si>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</si>
  <si>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</si>
  <si>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</si>
  <si>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</si>
  <si>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</si>
  <si>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</si>
  <si>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</si>
  <si>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</si>
  <si>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</si>
  <si>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</si>
  <si>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</si>
  <si>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</si>
  <si>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</si>
  <si>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</si>
  <si>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</si>
  <si>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</si>
  <si>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</si>
  <si>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</si>
  <si>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</si>
  <si>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</si>
  <si>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</si>
  <si>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</si>
  <si>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</si>
  <si>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</si>
  <si>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</si>
  <si>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</si>
  <si>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</si>
  <si>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</si>
  <si>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</si>
  <si>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</si>
  <si>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530900210000000001841</t>
  </si>
  <si>
    <t>行政人员支出工资</t>
  </si>
  <si>
    <t>30101</t>
  </si>
  <si>
    <t>基本工资</t>
  </si>
  <si>
    <t>530900210000000001842</t>
  </si>
  <si>
    <t>事业人员支出工资</t>
  </si>
  <si>
    <t>30102</t>
  </si>
  <si>
    <t>津贴补贴</t>
  </si>
  <si>
    <t>530900231100001468139</t>
  </si>
  <si>
    <t>行政人员绩效考核奖</t>
  </si>
  <si>
    <t>30103</t>
  </si>
  <si>
    <t>奖金</t>
  </si>
  <si>
    <t>530900231100001468156</t>
  </si>
  <si>
    <t>绩效工资（2017年提高标准部分）</t>
  </si>
  <si>
    <t>30107</t>
  </si>
  <si>
    <t>绩效工资</t>
  </si>
  <si>
    <t>530900210000000001843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</si>
  <si>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</si>
  <si>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</si>
  <si>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</si>
  <si>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</si>
  <si>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</si>
  <si>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</si>
  <si>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</si>
  <si>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</si>
  <si>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</si>
  <si>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</si>
  <si>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</si>
  <si>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</si>
  <si>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</si>
  <si>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530900210000000001844</t>
  </si>
  <si>
    <t>30113</t>
  </si>
  <si>
    <t>530900210000000002414</t>
  </si>
  <si>
    <t>一般公用经费</t>
  </si>
  <si>
    <t>30201</t>
  </si>
  <si>
    <t>办公费</t>
  </si>
  <si>
    <t>30299</t>
  </si>
  <si>
    <t>其他商品和服务支出</t>
  </si>
  <si>
    <t>530900210000000004743</t>
  </si>
  <si>
    <t>30217</t>
  </si>
  <si>
    <t>30206</t>
  </si>
  <si>
    <t>电费</t>
  </si>
  <si>
    <t>30205</t>
  </si>
  <si>
    <t>水费</t>
  </si>
  <si>
    <t>530900210000000001851</t>
  </si>
  <si>
    <t>离退休公用经费</t>
  </si>
  <si>
    <t>530900210000000001853</t>
  </si>
  <si>
    <t>职工教育经费</t>
  </si>
  <si>
    <t>30216</t>
  </si>
  <si>
    <t>培训费</t>
  </si>
  <si>
    <t>530900210000000001849</t>
  </si>
  <si>
    <t>工会经费</t>
  </si>
  <si>
    <t>30228</t>
  </si>
  <si>
    <t>530900210000000001850</t>
  </si>
  <si>
    <t>福利费</t>
  </si>
  <si>
    <t>30229</t>
  </si>
  <si>
    <t>530900210000000001846</t>
  </si>
  <si>
    <t>公务用车运行维护费</t>
  </si>
  <si>
    <t>30231</t>
  </si>
  <si>
    <t>530900210000000001847</t>
  </si>
  <si>
    <t>行政人员公务交通补贴</t>
  </si>
  <si>
    <t>30239</t>
  </si>
  <si>
    <t>其他交通费用</t>
  </si>
  <si>
    <t>530900210000000002437</t>
  </si>
  <si>
    <t>离退休费</t>
  </si>
  <si>
    <t>30302</t>
  </si>
  <si>
    <t>退休费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</si>
  <si>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</si>
  <si>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</si>
  <si>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</si>
  <si>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</si>
  <si>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</si>
  <si>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</si>
  <si>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</si>
  <si>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红十字事业发展保障经费</t>
  </si>
  <si>
    <t>事业发展类</t>
  </si>
  <si>
    <t>530900210000000001854</t>
  </si>
  <si>
    <t>30204</t>
  </si>
  <si>
    <t>手续费</t>
  </si>
  <si>
    <t>30207</t>
  </si>
  <si>
    <t>邮电费</t>
  </si>
  <si>
    <t>30211</t>
  </si>
  <si>
    <t>差旅费</t>
  </si>
  <si>
    <t>30213</t>
  </si>
  <si>
    <t>维修（护）费</t>
  </si>
  <si>
    <t>30226</t>
  </si>
  <si>
    <t>劳务费</t>
  </si>
  <si>
    <t>31002</t>
  </si>
  <si>
    <t>办公设备购置</t>
  </si>
  <si>
    <t>人体器官（遗体）捐献者家属人道关怀慰问经费</t>
  </si>
  <si>
    <t>530900251100003826017</t>
  </si>
  <si>
    <t>30305</t>
  </si>
  <si>
    <t>生活补助</t>
  </si>
  <si>
    <t>厅级领导“帮县包乡”春节慰问困难党员和群众经费</t>
  </si>
  <si>
    <t>民生类</t>
  </si>
  <si>
    <t>530900221100000774236</t>
  </si>
  <si>
    <t>应急救护培训专项经费</t>
  </si>
  <si>
    <t>530900210000000001857</t>
  </si>
  <si>
    <t>30218</t>
  </si>
  <si>
    <t>专用材料费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</si>
  <si>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</si>
  <si>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</si>
  <si>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</si>
  <si>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</si>
  <si>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</si>
  <si>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</si>
  <si>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</si>
  <si>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</si>
  <si>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</si>
  <si>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</si>
  <si>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</si>
  <si>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、承接市委、市政府交办的具体援外任务和项目，用小项目撬动大民心，促进民心相通；2、立足红十字会职能职责特点，坚持少而精、反应快、上下联动、有序参加的原则，培养有一定专业素养、专常兼备的应急救援队伍；3、适龄儿童先心病筛查300人；4、医疗救助150人次；5、助学帮扶500人次；6、博爱送万家受益15000人次；6、建立处理红十字业务的综合数据系统，通过数据平台实现红十字会项目管理、组织与志愿服务管理、数据直报、财务管理与数据分析信息化数据化；7、把筹资工作列为重点工作抓实抓好，全市年募集款物价值1000万元；8、全市造血干细胞血样采集50人份，人体器官捐献登记人数900人。9、推进基层组织、阵地、工作有效覆盖，全市建立乡镇（街道）、学校等红十字组织10个；11、建立红十字特色志愿服务队2支，发展个人会员2500人，发展注册志愿者350人；12、推进治理结构、人事制度、运行机制和方式方法等方面改革取得明显成效。</t>
  </si>
  <si>
    <t>产出指标</t>
  </si>
  <si>
    <t>数量指标</t>
  </si>
  <si>
    <t>按质按量完成云南省红十字会和临沧市委、市政府下达的各项工作任务</t>
  </si>
  <si>
    <t>=</t>
  </si>
  <si>
    <t>按质按量完成</t>
  </si>
  <si>
    <t>%</t>
  </si>
  <si>
    <t>定性指标</t>
  </si>
  <si>
    <t>应急救护培训、博爱送万家、募集款物、人体器官捐献登记人数等</t>
  </si>
  <si>
    <t>质量指标</t>
  </si>
  <si>
    <t>确保“三救、三献”，社会扶贫、红十字事业等工作有序推进</t>
  </si>
  <si>
    <t>&gt;=</t>
  </si>
  <si>
    <t>有所改善</t>
  </si>
  <si>
    <t>完成市委、市政府安排的春节慰问基层活动，开展“红十字博爱送万家”活动；召开每年一次的理事会及工作会；开展红十字宣传人道救助资源筹集活动（社会捐赠款物募捐）；赈济救援队伍能力建设；救灾救援、援建项目实施；救灾救助物资管理、运输；开展助医、助学、助困等工作；应急救护培训工作；开展基层组织发展、红十字青少年工作、会员、志愿者招募、造血干细胞捐献、人体器官捐献、假肢康复项目等；根据市委、市政府对缅工作“四个先行”的要求，开展对缅援助及民间外交工作；开展扶贫及乡村振兴工作。</t>
  </si>
  <si>
    <t>时效指标</t>
  </si>
  <si>
    <t>按时完成各项工作任务</t>
  </si>
  <si>
    <t>2024年11月30日</t>
  </si>
  <si>
    <t>年</t>
  </si>
  <si>
    <t>爱送万家受益人博次，募集款物价值，人体器官捐献登记人数</t>
  </si>
  <si>
    <t>效益指标</t>
  </si>
  <si>
    <t>社会效益</t>
  </si>
  <si>
    <t>促进红十字事业发展</t>
  </si>
  <si>
    <t>有所进步</t>
  </si>
  <si>
    <t>完成市委、市政府安排的春节慰问基层活动，开展“红十字博爱送万家”活动；召开每年一次的理事会</t>
  </si>
  <si>
    <t>满意度指标</t>
  </si>
  <si>
    <t>服务对象满意度</t>
  </si>
  <si>
    <t>对红十字事业满意度</t>
  </si>
  <si>
    <t>有所提高</t>
  </si>
  <si>
    <t>保障红十字会开展下列培训任务所需的场地租金、培训耗材、购买培训教具等费用。
1、红十字初级救护员持证培训4000人。
2、红十字救护知识普及培训80000人。
3、红十字应急救护师资培训30人。</t>
  </si>
  <si>
    <t>开展应急救护知识和技能的普及培训人数</t>
  </si>
  <si>
    <t>80000</t>
  </si>
  <si>
    <t>人</t>
  </si>
  <si>
    <t>定量指标</t>
  </si>
  <si>
    <t>反映预算部门（单位）组织开展各类培训的人数。</t>
  </si>
  <si>
    <t>培训救护员人数</t>
  </si>
  <si>
    <t>4000</t>
  </si>
  <si>
    <t>培训应急救护师资数</t>
  </si>
  <si>
    <t>30</t>
  </si>
  <si>
    <t>反映应急救护师资培训人员数量。</t>
  </si>
  <si>
    <t>救护员培训完成率</t>
  </si>
  <si>
    <t>100%</t>
  </si>
  <si>
    <t>应急救护知识在民众中的普及率</t>
  </si>
  <si>
    <t>反映预算部门（单位）组织开展各类培训的普及率。</t>
  </si>
  <si>
    <t>可持续影响</t>
  </si>
  <si>
    <t>急救知识和技能在群众中的普及</t>
  </si>
  <si>
    <t>培训对象满意度</t>
  </si>
  <si>
    <t>95</t>
  </si>
  <si>
    <t>反映参训人员对培训内容、讲师授课、课程设置和培训效果等的满意度。
参训人员满意度=（对培训整体满意的参训人数/参训总人数）*100%</t>
  </si>
  <si>
    <t>对临沧市器官捐献（遗体）者家属进行人文关怀工作。</t>
  </si>
  <si>
    <t>救助对象人数（人次）</t>
  </si>
  <si>
    <t>50</t>
  </si>
  <si>
    <t>人(户)</t>
  </si>
  <si>
    <t>按时完成</t>
  </si>
  <si>
    <t>受助对象精准度</t>
  </si>
  <si>
    <t>救助发放及时率</t>
  </si>
  <si>
    <t>2025年1月1日—12月31日</t>
  </si>
  <si>
    <t>按计划完成</t>
  </si>
  <si>
    <t>生活状况改善</t>
  </si>
  <si>
    <t>救助对象满意</t>
  </si>
  <si>
    <t>春节期间厅级领导走访慰问生活困难党员或群众（重点为农村留守儿童和留守老人家庭）</t>
  </si>
  <si>
    <t>99户</t>
  </si>
  <si>
    <t>反映应保尽保、应救尽救对象的人数（人次）情况。</t>
  </si>
  <si>
    <t>反映受助对象精准度情况。
受助对象精准度=符合受助等级条件的受助对象人数/助学资助总人数*100%</t>
  </si>
  <si>
    <t>2024年1月15日-2月5日</t>
  </si>
  <si>
    <t>反映发放单位及时发放救助资金的情况。
救助发放及时率=时限内发放救助资金额/应发放救助资金额*100%</t>
  </si>
  <si>
    <t>反映救助促进受助对象生活状况的改善情况。</t>
  </si>
  <si>
    <t>救助对象满意度</t>
  </si>
  <si>
    <t>反映获救助对象的满意程度。
救助对象满意度=调查中满意和较满意的获救助人员数/调查总人数*100%</t>
  </si>
  <si>
    <t>预算06表</t>
  </si>
  <si>
    <t>政府性基金预算支出预算表</t>
  </si>
  <si>
    <t>单位名称：临沧市发展和改革委员会</t>
  </si>
  <si>
    <t>本年政府性基金预算支出</t>
  </si>
  <si>
    <t>注：次表无数据，公开表格为空表。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</si>
  <si>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</si>
  <si>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</si>
  <si>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</si>
  <si>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</si>
  <si>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</si>
  <si>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</si>
  <si>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</si>
  <si>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</si>
  <si>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</si>
  <si>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</si>
  <si>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公务用车燃料费</t>
  </si>
  <si>
    <t>车辆加油、添加燃料服务</t>
  </si>
  <si>
    <t>元</t>
  </si>
  <si>
    <t>车辆维修费</t>
  </si>
  <si>
    <t>车辆维修和保养服务</t>
  </si>
  <si>
    <t>办公椅</t>
  </si>
  <si>
    <t>办公桌</t>
  </si>
  <si>
    <t>复印纸</t>
  </si>
  <si>
    <t>车辆保险费</t>
  </si>
  <si>
    <t>机动车保险服务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</si>
  <si>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</si>
  <si>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</si>
  <si>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</si>
  <si>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</si>
  <si>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</si>
  <si>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</si>
  <si>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</si>
  <si>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凤庆县</t>
  </si>
  <si>
    <t>云县</t>
  </si>
  <si>
    <t>临翔区</t>
  </si>
  <si>
    <t>永德县</t>
  </si>
  <si>
    <t>镇康县</t>
  </si>
  <si>
    <t>双江县</t>
  </si>
  <si>
    <t>耿马县</t>
  </si>
  <si>
    <t>沧源县</t>
  </si>
  <si>
    <t>高新区</t>
  </si>
  <si>
    <t>边境合作区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</si>
  <si>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</si>
  <si>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</si>
  <si>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</si>
  <si>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</si>
  <si>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</si>
  <si>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</si>
  <si>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</si>
  <si>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</si>
  <si>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</si>
  <si>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</si>
  <si>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</si>
  <si>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</si>
  <si>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</si>
  <si>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312 民生类</t>
  </si>
  <si>
    <t>本级</t>
  </si>
  <si>
    <t>313 事业发展类</t>
  </si>
  <si>
    <t/>
  </si>
</sst>
</file>

<file path=xl/styles.xml><?xml version="1.0" encoding="utf-8"?>
<styleSheet xmlns="http://schemas.openxmlformats.org/spreadsheetml/2006/main">
  <numFmts count="9">
    <numFmt numFmtId="176" formatCode="yyyy\-mm\-dd"/>
    <numFmt numFmtId="177" formatCode="yyyy\-mm\-dd\ hh:mm:ss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8" formatCode="#,##0.00;\-#,##0.00;;@"/>
    <numFmt numFmtId="179" formatCode="hh:mm:ss"/>
    <numFmt numFmtId="180" formatCode="#,##0;\-#,##0;;@"/>
  </numFmts>
  <fonts count="58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6"/>
      <color rgb="FF000000"/>
      <name val="宋体"/>
      <charset val="134"/>
    </font>
    <font>
      <sz val="11"/>
      <color theme="1"/>
      <name val="宋体"/>
      <charset val="134"/>
      <scheme val="minor"/>
    </font>
    <font>
      <sz val="9.75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.25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12"/>
      <color rgb="FF000000"/>
      <name val="Microsoft YaHei UI"/>
      <charset val="134"/>
    </font>
    <font>
      <sz val="12"/>
      <name val="宋体"/>
      <charset val="134"/>
      <scheme val="minor"/>
    </font>
    <font>
      <sz val="12"/>
      <color rgb="FF000000"/>
      <name val="方正小标宋简体"/>
      <charset val="134"/>
    </font>
    <font>
      <sz val="12"/>
      <name val="宋体"/>
      <charset val="134"/>
    </font>
    <font>
      <sz val="12"/>
      <color rgb="FF000000"/>
      <name val="Arial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微软雅黑"/>
      <charset val="1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top"/>
      <protection locked="0"/>
    </xf>
    <xf numFmtId="42" fontId="14" fillId="0" borderId="0" applyFon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53" fillId="23" borderId="20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177" fontId="8" fillId="0" borderId="7">
      <alignment horizontal="right" vertical="center"/>
    </xf>
    <xf numFmtId="0" fontId="38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76" fontId="8" fillId="0" borderId="7">
      <alignment horizontal="right" vertical="center"/>
    </xf>
    <xf numFmtId="0" fontId="41" fillId="0" borderId="0" applyNumberFormat="0" applyFill="0" applyBorder="0" applyAlignment="0" applyProtection="0">
      <alignment vertical="center"/>
    </xf>
    <xf numFmtId="0" fontId="14" fillId="15" borderId="17" applyNumberFormat="0" applyFont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14" borderId="16" applyNumberFormat="0" applyAlignment="0" applyProtection="0">
      <alignment vertical="center"/>
    </xf>
    <xf numFmtId="0" fontId="54" fillId="14" borderId="20" applyNumberFormat="0" applyAlignment="0" applyProtection="0">
      <alignment vertical="center"/>
    </xf>
    <xf numFmtId="0" fontId="43" fillId="9" borderId="14" applyNumberFormat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10" fontId="8" fillId="0" borderId="7">
      <alignment horizontal="right" vertical="center"/>
    </xf>
    <xf numFmtId="0" fontId="38" fillId="25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8" fontId="8" fillId="0" borderId="7">
      <alignment horizontal="right" vertical="center"/>
    </xf>
    <xf numFmtId="49" fontId="8" fillId="0" borderId="7">
      <alignment horizontal="left" vertical="center" wrapText="1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80" fontId="8" fillId="0" borderId="7">
      <alignment horizontal="right" vertical="center"/>
    </xf>
    <xf numFmtId="0" fontId="55" fillId="0" borderId="0">
      <alignment vertical="top"/>
      <protection locked="0"/>
    </xf>
  </cellStyleXfs>
  <cellXfs count="219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8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3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9" fillId="0" borderId="0" xfId="57" applyFont="1" applyFill="1" applyBorder="1" applyAlignment="1" applyProtection="1"/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10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2"/>
    </xf>
    <xf numFmtId="0" fontId="11" fillId="0" borderId="0" xfId="0" applyFont="1" applyAlignment="1">
      <alignment horizontal="right"/>
      <protection locked="0"/>
    </xf>
    <xf numFmtId="49" fontId="11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0" fontId="13" fillId="0" borderId="7" xfId="0" applyFont="1" applyBorder="1" applyAlignment="1" applyProtection="1">
      <alignment horizontal="left" vertical="center" wrapText="1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7" fillId="0" borderId="6" xfId="0" applyFont="1" applyBorder="1" applyAlignment="1">
      <alignment horizontal="center" vertical="center" wrapText="1"/>
      <protection locked="0"/>
    </xf>
    <xf numFmtId="0" fontId="18" fillId="0" borderId="7" xfId="0" applyFont="1" applyBorder="1" applyAlignment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</xf>
    <xf numFmtId="0" fontId="18" fillId="0" borderId="7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178" fontId="20" fillId="0" borderId="7" xfId="0" applyNumberFormat="1" applyFont="1" applyBorder="1" applyAlignment="1" applyProtection="1">
      <alignment horizontal="center" vertical="center"/>
    </xf>
    <xf numFmtId="178" fontId="21" fillId="0" borderId="7" xfId="0" applyNumberFormat="1" applyFont="1" applyBorder="1" applyAlignment="1" applyProtection="1">
      <alignment horizontal="right" vertical="center"/>
    </xf>
    <xf numFmtId="178" fontId="6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22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5" fillId="0" borderId="6" xfId="0" applyFont="1" applyBorder="1" applyAlignment="1">
      <alignment vertical="center"/>
      <protection locked="0"/>
    </xf>
    <xf numFmtId="0" fontId="26" fillId="0" borderId="6" xfId="0" applyFont="1" applyBorder="1" applyAlignment="1">
      <alignment horizontal="center" vertical="center"/>
      <protection locked="0"/>
    </xf>
    <xf numFmtId="178" fontId="26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5" fillId="0" borderId="7" xfId="0" applyFont="1" applyBorder="1" applyAlignment="1">
      <alignment horizontal="left" vertical="center" wrapText="1" indent="1"/>
      <protection locked="0"/>
    </xf>
    <xf numFmtId="0" fontId="25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9" fillId="0" borderId="0" xfId="0" applyFont="1" applyAlignment="1" applyProtection="1"/>
    <xf numFmtId="0" fontId="30" fillId="0" borderId="0" xfId="0" applyFont="1" applyAlignment="1">
      <alignment horizontal="center" vertical="top"/>
      <protection locked="0"/>
    </xf>
    <xf numFmtId="0" fontId="31" fillId="0" borderId="0" xfId="0" applyFont="1" applyAlignment="1" applyProtection="1">
      <alignment horizontal="center" vertical="center"/>
    </xf>
    <xf numFmtId="0" fontId="32" fillId="0" borderId="0" xfId="0" applyFont="1" applyAlignment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center"/>
    </xf>
    <xf numFmtId="0" fontId="18" fillId="0" borderId="1" xfId="0" applyFont="1" applyBorder="1" applyAlignment="1">
      <alignment horizontal="center" vertical="center" wrapText="1"/>
      <protection locked="0"/>
    </xf>
    <xf numFmtId="0" fontId="18" fillId="0" borderId="9" xfId="0" applyFont="1" applyBorder="1" applyAlignment="1">
      <alignment horizontal="center" vertical="center" wrapText="1"/>
      <protection locked="0"/>
    </xf>
    <xf numFmtId="0" fontId="18" fillId="0" borderId="3" xfId="0" applyFont="1" applyBorder="1" applyAlignment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</xf>
    <xf numFmtId="0" fontId="18" fillId="0" borderId="5" xfId="0" applyFont="1" applyBorder="1" applyAlignment="1" applyProtection="1">
      <alignment horizontal="center" vertical="center"/>
    </xf>
    <xf numFmtId="0" fontId="18" fillId="0" borderId="10" xfId="0" applyFont="1" applyBorder="1" applyAlignment="1" applyProtection="1">
      <alignment horizontal="center" vertical="center"/>
    </xf>
    <xf numFmtId="0" fontId="18" fillId="0" borderId="10" xfId="0" applyFont="1" applyBorder="1" applyAlignment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/>
    </xf>
    <xf numFmtId="178" fontId="33" fillId="0" borderId="7" xfId="0" applyNumberFormat="1" applyFont="1" applyBorder="1" applyAlignment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</xf>
    <xf numFmtId="0" fontId="34" fillId="0" borderId="0" xfId="0" applyFont="1" applyAlignment="1" applyProtection="1">
      <alignment horizontal="center" vertical="top"/>
    </xf>
    <xf numFmtId="0" fontId="18" fillId="0" borderId="0" xfId="0" applyFont="1" applyAlignment="1">
      <alignment horizontal="center"/>
      <protection locked="0"/>
    </xf>
    <xf numFmtId="0" fontId="18" fillId="0" borderId="0" xfId="0" applyFont="1" applyAlignment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center" vertical="center" wrapText="1"/>
    </xf>
    <xf numFmtId="0" fontId="18" fillId="0" borderId="13" xfId="0" applyFont="1" applyBorder="1" applyAlignment="1" applyProtection="1">
      <alignment horizontal="center" vertical="center"/>
    </xf>
    <xf numFmtId="0" fontId="18" fillId="0" borderId="11" xfId="0" applyFont="1" applyBorder="1" applyAlignment="1">
      <alignment horizontal="center" vertical="center"/>
      <protection locked="0"/>
    </xf>
    <xf numFmtId="0" fontId="18" fillId="2" borderId="4" xfId="0" applyFont="1" applyFill="1" applyBorder="1" applyAlignment="1">
      <alignment horizontal="center" vertical="center" wrapText="1"/>
      <protection locked="0"/>
    </xf>
    <xf numFmtId="0" fontId="35" fillId="0" borderId="0" xfId="0" applyFont="1" applyAlignment="1" applyProtection="1">
      <alignment horizontal="center" vertical="top"/>
    </xf>
    <xf numFmtId="0" fontId="36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7" fillId="0" borderId="6" xfId="0" applyFont="1" applyBorder="1" applyAlignment="1" applyProtection="1">
      <alignment horizontal="center" vertical="center"/>
    </xf>
    <xf numFmtId="0" fontId="37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7" fillId="0" borderId="6" xfId="0" applyFont="1" applyBorder="1" applyAlignment="1">
      <alignment horizontal="center" vertical="center"/>
      <protection locked="0"/>
    </xf>
    <xf numFmtId="0" fontId="25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  <xf numFmtId="0" fontId="6" fillId="0" borderId="6" xfId="0" applyFont="1" applyBorder="1" applyAlignment="1" applyProtection="1" quotePrefix="1">
      <alignment horizontal="left" vertical="center" wrapText="1" indent="2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47.5333333333333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1" t="s">
        <v>0</v>
      </c>
    </row>
    <row r="3" ht="36" customHeight="1" spans="1:4">
      <c r="A3" s="6" t="str">
        <f>"2025"&amp;"年部门财务收支预算总表"</f>
        <v>2025年部门财务收支预算总表</v>
      </c>
      <c r="B3" s="212"/>
      <c r="C3" s="212"/>
      <c r="D3" s="212"/>
    </row>
    <row r="4" ht="18.75" customHeight="1" spans="1:4">
      <c r="A4" s="43" t="str">
        <f>"单位名称："&amp;"临沧市红十字会"</f>
        <v>单位名称：临沧市红十字会</v>
      </c>
      <c r="B4" s="213"/>
      <c r="C4" s="213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5" t="s">
        <v>6</v>
      </c>
      <c r="B8" s="24">
        <v>3727008.58</v>
      </c>
      <c r="C8" s="135" t="s">
        <v>7</v>
      </c>
      <c r="D8" s="24"/>
    </row>
    <row r="9" ht="18.75" customHeight="1" spans="1:4">
      <c r="A9" s="135" t="s">
        <v>8</v>
      </c>
      <c r="B9" s="24"/>
      <c r="C9" s="135" t="s">
        <v>9</v>
      </c>
      <c r="D9" s="24"/>
    </row>
    <row r="10" ht="18.75" customHeight="1" spans="1:4">
      <c r="A10" s="135" t="s">
        <v>10</v>
      </c>
      <c r="B10" s="24"/>
      <c r="C10" s="135" t="s">
        <v>11</v>
      </c>
      <c r="D10" s="24"/>
    </row>
    <row r="11" ht="18.75" customHeight="1" spans="1:4">
      <c r="A11" s="135" t="s">
        <v>12</v>
      </c>
      <c r="B11" s="24"/>
      <c r="C11" s="135" t="s">
        <v>13</v>
      </c>
      <c r="D11" s="24"/>
    </row>
    <row r="12" ht="18.75" customHeight="1" spans="1:4">
      <c r="A12" s="214" t="s">
        <v>14</v>
      </c>
      <c r="B12" s="24"/>
      <c r="C12" s="168" t="s">
        <v>15</v>
      </c>
      <c r="D12" s="24"/>
    </row>
    <row r="13" ht="18.75" customHeight="1" spans="1:4">
      <c r="A13" s="171" t="s">
        <v>16</v>
      </c>
      <c r="B13" s="24"/>
      <c r="C13" s="170" t="s">
        <v>17</v>
      </c>
      <c r="D13" s="24"/>
    </row>
    <row r="14" ht="18.75" customHeight="1" spans="1:4">
      <c r="A14" s="171" t="s">
        <v>18</v>
      </c>
      <c r="B14" s="24"/>
      <c r="C14" s="170" t="s">
        <v>19</v>
      </c>
      <c r="D14" s="24"/>
    </row>
    <row r="15" ht="18.75" customHeight="1" spans="1:4">
      <c r="A15" s="171" t="s">
        <v>20</v>
      </c>
      <c r="B15" s="24"/>
      <c r="C15" s="170" t="s">
        <v>21</v>
      </c>
      <c r="D15" s="24">
        <v>3074146.4</v>
      </c>
    </row>
    <row r="16" ht="18.75" customHeight="1" spans="1:4">
      <c r="A16" s="171" t="s">
        <v>22</v>
      </c>
      <c r="B16" s="24"/>
      <c r="C16" s="170" t="s">
        <v>23</v>
      </c>
      <c r="D16" s="24">
        <v>200670.47</v>
      </c>
    </row>
    <row r="17" ht="18.75" customHeight="1" spans="1:4">
      <c r="A17" s="171" t="s">
        <v>24</v>
      </c>
      <c r="B17" s="24"/>
      <c r="C17" s="171" t="s">
        <v>25</v>
      </c>
      <c r="D17" s="24"/>
    </row>
    <row r="18" ht="18.75" customHeight="1" spans="1:4">
      <c r="A18" s="171" t="s">
        <v>26</v>
      </c>
      <c r="B18" s="24"/>
      <c r="C18" s="171" t="s">
        <v>27</v>
      </c>
      <c r="D18" s="24"/>
    </row>
    <row r="19" ht="18.75" customHeight="1" spans="1:4">
      <c r="A19" s="172" t="s">
        <v>26</v>
      </c>
      <c r="B19" s="24"/>
      <c r="C19" s="170" t="s">
        <v>28</v>
      </c>
      <c r="D19" s="24"/>
    </row>
    <row r="20" ht="18.75" customHeight="1" spans="1:4">
      <c r="A20" s="172" t="s">
        <v>26</v>
      </c>
      <c r="B20" s="24"/>
      <c r="C20" s="170" t="s">
        <v>29</v>
      </c>
      <c r="D20" s="24"/>
    </row>
    <row r="21" ht="18.75" customHeight="1" spans="1:4">
      <c r="A21" s="172" t="s">
        <v>26</v>
      </c>
      <c r="B21" s="24"/>
      <c r="C21" s="170" t="s">
        <v>30</v>
      </c>
      <c r="D21" s="24"/>
    </row>
    <row r="22" ht="18.75" customHeight="1" spans="1:4">
      <c r="A22" s="172" t="s">
        <v>26</v>
      </c>
      <c r="B22" s="24"/>
      <c r="C22" s="170" t="s">
        <v>31</v>
      </c>
      <c r="D22" s="24"/>
    </row>
    <row r="23" ht="18.75" customHeight="1" spans="1:4">
      <c r="A23" s="172" t="s">
        <v>26</v>
      </c>
      <c r="B23" s="24"/>
      <c r="C23" s="170" t="s">
        <v>32</v>
      </c>
      <c r="D23" s="24"/>
    </row>
    <row r="24" ht="18.75" customHeight="1" spans="1:4">
      <c r="A24" s="172" t="s">
        <v>26</v>
      </c>
      <c r="B24" s="24"/>
      <c r="C24" s="170" t="s">
        <v>33</v>
      </c>
      <c r="D24" s="24"/>
    </row>
    <row r="25" ht="18.75" customHeight="1" spans="1:4">
      <c r="A25" s="172" t="s">
        <v>26</v>
      </c>
      <c r="B25" s="24"/>
      <c r="C25" s="170" t="s">
        <v>34</v>
      </c>
      <c r="D25" s="24"/>
    </row>
    <row r="26" ht="18.75" customHeight="1" spans="1:4">
      <c r="A26" s="172" t="s">
        <v>26</v>
      </c>
      <c r="B26" s="24"/>
      <c r="C26" s="170" t="s">
        <v>35</v>
      </c>
      <c r="D26" s="24">
        <v>242191.71</v>
      </c>
    </row>
    <row r="27" ht="18.75" customHeight="1" spans="1:4">
      <c r="A27" s="172" t="s">
        <v>26</v>
      </c>
      <c r="B27" s="24"/>
      <c r="C27" s="170" t="s">
        <v>36</v>
      </c>
      <c r="D27" s="24"/>
    </row>
    <row r="28" ht="18.75" customHeight="1" spans="1:4">
      <c r="A28" s="172" t="s">
        <v>26</v>
      </c>
      <c r="B28" s="24"/>
      <c r="C28" s="170" t="s">
        <v>37</v>
      </c>
      <c r="D28" s="24"/>
    </row>
    <row r="29" ht="18.75" customHeight="1" spans="1:4">
      <c r="A29" s="172" t="s">
        <v>26</v>
      </c>
      <c r="B29" s="24"/>
      <c r="C29" s="170" t="s">
        <v>38</v>
      </c>
      <c r="D29" s="24"/>
    </row>
    <row r="30" ht="18.75" customHeight="1" spans="1:4">
      <c r="A30" s="172" t="s">
        <v>26</v>
      </c>
      <c r="B30" s="24"/>
      <c r="C30" s="170" t="s">
        <v>39</v>
      </c>
      <c r="D30" s="24"/>
    </row>
    <row r="31" ht="18.75" customHeight="1" spans="1:4">
      <c r="A31" s="173" t="s">
        <v>26</v>
      </c>
      <c r="B31" s="24"/>
      <c r="C31" s="171" t="s">
        <v>40</v>
      </c>
      <c r="D31" s="24">
        <v>210000</v>
      </c>
    </row>
    <row r="32" ht="18.75" customHeight="1" spans="1:4">
      <c r="A32" s="173" t="s">
        <v>26</v>
      </c>
      <c r="B32" s="24"/>
      <c r="C32" s="171" t="s">
        <v>41</v>
      </c>
      <c r="D32" s="24"/>
    </row>
    <row r="33" ht="18.75" customHeight="1" spans="1:4">
      <c r="A33" s="173" t="s">
        <v>26</v>
      </c>
      <c r="B33" s="24"/>
      <c r="C33" s="171" t="s">
        <v>42</v>
      </c>
      <c r="D33" s="24"/>
    </row>
    <row r="34" ht="18.75" customHeight="1" spans="1:4">
      <c r="A34" s="173"/>
      <c r="B34" s="24"/>
      <c r="C34" s="171" t="s">
        <v>43</v>
      </c>
      <c r="D34" s="24"/>
    </row>
    <row r="35" ht="18.75" customHeight="1" spans="1:4">
      <c r="A35" s="215" t="s">
        <v>44</v>
      </c>
      <c r="B35" s="174">
        <f>SUM(B8:B12)</f>
        <v>3727008.58</v>
      </c>
      <c r="C35" s="216" t="s">
        <v>45</v>
      </c>
      <c r="D35" s="174">
        <v>3727008.58</v>
      </c>
    </row>
    <row r="36" ht="18.75" customHeight="1" spans="1:4">
      <c r="A36" s="217" t="s">
        <v>46</v>
      </c>
      <c r="B36" s="24"/>
      <c r="C36" s="135" t="s">
        <v>47</v>
      </c>
      <c r="D36" s="24"/>
    </row>
    <row r="37" ht="18.75" customHeight="1" spans="1:4">
      <c r="A37" s="217" t="s">
        <v>48</v>
      </c>
      <c r="B37" s="24"/>
      <c r="C37" s="135" t="s">
        <v>48</v>
      </c>
      <c r="D37" s="24"/>
    </row>
    <row r="38" ht="18.75" customHeight="1" spans="1:4">
      <c r="A38" s="217" t="s">
        <v>49</v>
      </c>
      <c r="B38" s="24">
        <f>B36-B37</f>
        <v>0</v>
      </c>
      <c r="C38" s="135" t="s">
        <v>50</v>
      </c>
      <c r="D38" s="24"/>
    </row>
    <row r="39" ht="18.75" customHeight="1" spans="1:4">
      <c r="A39" s="218" t="s">
        <v>51</v>
      </c>
      <c r="B39" s="174">
        <f t="shared" ref="B39:D39" si="1">B35+B36</f>
        <v>3727008.58</v>
      </c>
      <c r="C39" s="216" t="s">
        <v>52</v>
      </c>
      <c r="D39" s="174">
        <f t="shared" si="1"/>
        <v>3727008.58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89583333333333" right="0.389583333333333" top="0.507638888888889" bottom="0.507638888888889" header="0.306944444444444" footer="0.306944444444444"/>
  <pageSetup paperSize="9" scale="7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11"/>
  <sheetViews>
    <sheetView showZeros="0" tabSelected="1" workbookViewId="0">
      <pane ySplit="1" topLeftCell="A2" activePane="bottomLeft" state="frozen"/>
      <selection/>
      <selection pane="bottomLeft" activeCell="A1" sqref="$A1:$XFD1048576"/>
    </sheetView>
  </sheetViews>
  <sheetFormatPr defaultColWidth="9.14285714285714" defaultRowHeight="14.25" customHeight="1"/>
  <cols>
    <col min="1" max="1" width="21.1428571428571" style="187" customWidth="1"/>
    <col min="2" max="2" width="35.2857142857143" style="187" customWidth="1"/>
    <col min="3" max="8" width="20.4190476190476" style="187" customWidth="1"/>
    <col min="9" max="11" width="20.5714285714286" style="187" customWidth="1"/>
    <col min="12" max="12" width="20.4190476190476" style="187" customWidth="1"/>
    <col min="13" max="13" width="20.5714285714286" style="187" customWidth="1"/>
    <col min="14" max="19" width="20.4190476190476" style="187" customWidth="1"/>
    <col min="20" max="16384" width="9.14285714285714" style="187"/>
  </cols>
  <sheetData>
    <row r="1" customHeight="1" spans="1:19">
      <c r="A1" s="188"/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</row>
    <row r="2" ht="15" customHeight="1" spans="10:19">
      <c r="J2" s="204"/>
      <c r="O2" s="205"/>
      <c r="P2" s="205"/>
      <c r="Q2" s="205"/>
      <c r="R2" s="205"/>
      <c r="S2" s="206" t="s">
        <v>53</v>
      </c>
    </row>
    <row r="3" ht="57.75" customHeight="1" spans="1:19">
      <c r="A3" s="189" t="str">
        <f>"2025"&amp;"年部门收入预算表"</f>
        <v>2025年部门收入预算表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206"/>
      <c r="P3" s="206"/>
      <c r="Q3" s="206"/>
      <c r="R3" s="206"/>
      <c r="S3" s="206"/>
    </row>
    <row r="4" ht="42" customHeight="1" spans="1:19">
      <c r="A4" s="190" t="str">
        <f>"单位名称："&amp;"临沧市红十字会"</f>
        <v>单位名称：临沧市红十字会</v>
      </c>
      <c r="B4" s="191"/>
      <c r="C4" s="191"/>
      <c r="D4" s="191"/>
      <c r="E4" s="191"/>
      <c r="F4" s="191"/>
      <c r="G4" s="191"/>
      <c r="H4" s="191"/>
      <c r="I4" s="191"/>
      <c r="J4" s="205"/>
      <c r="K4" s="191"/>
      <c r="L4" s="191"/>
      <c r="M4" s="191"/>
      <c r="N4" s="191"/>
      <c r="O4" s="205"/>
      <c r="P4" s="205"/>
      <c r="Q4" s="205"/>
      <c r="R4" s="205"/>
      <c r="S4" s="206" t="s">
        <v>1</v>
      </c>
    </row>
    <row r="5" ht="39" customHeight="1" spans="1:19">
      <c r="A5" s="192" t="s">
        <v>54</v>
      </c>
      <c r="B5" s="193" t="s">
        <v>55</v>
      </c>
      <c r="C5" s="193" t="s">
        <v>56</v>
      </c>
      <c r="D5" s="194" t="s">
        <v>57</v>
      </c>
      <c r="E5" s="195"/>
      <c r="F5" s="195"/>
      <c r="G5" s="195"/>
      <c r="H5" s="195"/>
      <c r="I5" s="195"/>
      <c r="J5" s="207"/>
      <c r="K5" s="195"/>
      <c r="L5" s="195"/>
      <c r="M5" s="195"/>
      <c r="N5" s="208"/>
      <c r="O5" s="194" t="s">
        <v>46</v>
      </c>
      <c r="P5" s="194"/>
      <c r="Q5" s="194"/>
      <c r="R5" s="194"/>
      <c r="S5" s="211"/>
    </row>
    <row r="6" ht="41" customHeight="1" spans="1:19">
      <c r="A6" s="196"/>
      <c r="B6" s="197"/>
      <c r="C6" s="197"/>
      <c r="D6" s="198" t="s">
        <v>58</v>
      </c>
      <c r="E6" s="198" t="s">
        <v>59</v>
      </c>
      <c r="F6" s="198" t="s">
        <v>60</v>
      </c>
      <c r="G6" s="198" t="s">
        <v>61</v>
      </c>
      <c r="H6" s="198" t="s">
        <v>62</v>
      </c>
      <c r="I6" s="209" t="s">
        <v>63</v>
      </c>
      <c r="J6" s="209"/>
      <c r="K6" s="209"/>
      <c r="L6" s="209"/>
      <c r="M6" s="209"/>
      <c r="N6" s="201"/>
      <c r="O6" s="198" t="s">
        <v>58</v>
      </c>
      <c r="P6" s="198" t="s">
        <v>59</v>
      </c>
      <c r="Q6" s="198" t="s">
        <v>60</v>
      </c>
      <c r="R6" s="198" t="s">
        <v>61</v>
      </c>
      <c r="S6" s="198" t="s">
        <v>64</v>
      </c>
    </row>
    <row r="7" ht="45" customHeight="1" spans="1:19">
      <c r="A7" s="199"/>
      <c r="B7" s="200"/>
      <c r="C7" s="200"/>
      <c r="D7" s="201"/>
      <c r="E7" s="201"/>
      <c r="F7" s="201"/>
      <c r="G7" s="201"/>
      <c r="H7" s="201"/>
      <c r="I7" s="200" t="s">
        <v>58</v>
      </c>
      <c r="J7" s="200" t="s">
        <v>65</v>
      </c>
      <c r="K7" s="200" t="s">
        <v>66</v>
      </c>
      <c r="L7" s="200" t="s">
        <v>67</v>
      </c>
      <c r="M7" s="200" t="s">
        <v>68</v>
      </c>
      <c r="N7" s="200" t="s">
        <v>69</v>
      </c>
      <c r="O7" s="210"/>
      <c r="P7" s="210"/>
      <c r="Q7" s="210"/>
      <c r="R7" s="210"/>
      <c r="S7" s="201"/>
    </row>
    <row r="8" ht="39" customHeight="1" spans="1:19">
      <c r="A8" s="149">
        <v>1</v>
      </c>
      <c r="B8" s="149">
        <v>2</v>
      </c>
      <c r="C8" s="149">
        <v>3</v>
      </c>
      <c r="D8" s="149">
        <v>4</v>
      </c>
      <c r="E8" s="149">
        <v>5</v>
      </c>
      <c r="F8" s="149">
        <v>6</v>
      </c>
      <c r="G8" s="149">
        <v>7</v>
      </c>
      <c r="H8" s="149">
        <v>8</v>
      </c>
      <c r="I8" s="149">
        <v>9</v>
      </c>
      <c r="J8" s="149">
        <v>10</v>
      </c>
      <c r="K8" s="149">
        <v>11</v>
      </c>
      <c r="L8" s="149">
        <v>12</v>
      </c>
      <c r="M8" s="149">
        <v>13</v>
      </c>
      <c r="N8" s="149">
        <v>14</v>
      </c>
      <c r="O8" s="149">
        <v>15</v>
      </c>
      <c r="P8" s="149">
        <v>16</v>
      </c>
      <c r="Q8" s="149">
        <v>17</v>
      </c>
      <c r="R8" s="149">
        <v>18</v>
      </c>
      <c r="S8" s="149">
        <v>19</v>
      </c>
    </row>
    <row r="9" ht="39" customHeight="1" spans="1:19">
      <c r="A9" s="199" t="s">
        <v>70</v>
      </c>
      <c r="B9" s="200" t="s">
        <v>71</v>
      </c>
      <c r="C9" s="202">
        <v>3727008.58</v>
      </c>
      <c r="D9" s="202">
        <v>3727008.58</v>
      </c>
      <c r="E9" s="202">
        <v>3727008.58</v>
      </c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</row>
    <row r="10" ht="39" customHeight="1" spans="1:19">
      <c r="A10" s="199" t="s">
        <v>72</v>
      </c>
      <c r="B10" s="200" t="s">
        <v>71</v>
      </c>
      <c r="C10" s="202">
        <v>3727008.58</v>
      </c>
      <c r="D10" s="202">
        <v>3727008.58</v>
      </c>
      <c r="E10" s="202">
        <v>3727008.58</v>
      </c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</row>
    <row r="11" ht="39" customHeight="1" spans="1:19">
      <c r="A11" s="203" t="s">
        <v>56</v>
      </c>
      <c r="B11" s="201"/>
      <c r="C11" s="202">
        <v>3727008.58</v>
      </c>
      <c r="D11" s="202">
        <v>3727008.58</v>
      </c>
      <c r="E11" s="202">
        <v>3727008.58</v>
      </c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88888888888889" right="0.388888888888889" top="0.509027777777778" bottom="0.509027777777778" header="0.309027777777778" footer="0.309027777777778"/>
  <pageSetup paperSize="9" scale="3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O2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6"/>
      <c r="E2" s="2"/>
      <c r="F2" s="2"/>
      <c r="G2" s="2"/>
      <c r="H2" s="176"/>
      <c r="I2" s="2"/>
      <c r="J2" s="176"/>
      <c r="K2" s="2"/>
      <c r="L2" s="2"/>
      <c r="M2" s="2"/>
      <c r="N2" s="2"/>
      <c r="O2" s="41" t="s">
        <v>73</v>
      </c>
    </row>
    <row r="3" ht="42" customHeight="1" spans="1:15">
      <c r="A3" s="6" t="str">
        <f>"2025"&amp;"年部门支出预算表"</f>
        <v>2025年部门支出预算表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</row>
    <row r="4" ht="18.75" customHeight="1" spans="1:15">
      <c r="A4" s="178" t="str">
        <f>"单位名称："&amp;"临沧市红十字会"</f>
        <v>单位名称：临沧市红十字会</v>
      </c>
      <c r="B4" s="179"/>
      <c r="C4" s="64"/>
      <c r="D4" s="31"/>
      <c r="E4" s="64"/>
      <c r="F4" s="64"/>
      <c r="G4" s="64"/>
      <c r="H4" s="31"/>
      <c r="I4" s="64"/>
      <c r="J4" s="31"/>
      <c r="K4" s="64"/>
      <c r="L4" s="64"/>
      <c r="M4" s="186"/>
      <c r="N4" s="186"/>
      <c r="O4" s="41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76" t="s">
        <v>76</v>
      </c>
      <c r="F5" s="141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6" t="s">
        <v>58</v>
      </c>
      <c r="E6" s="94" t="s">
        <v>76</v>
      </c>
      <c r="F6" s="94" t="s">
        <v>77</v>
      </c>
      <c r="G6" s="19"/>
      <c r="H6" s="19"/>
      <c r="I6" s="19"/>
      <c r="J6" s="66" t="s">
        <v>58</v>
      </c>
      <c r="K6" s="48" t="s">
        <v>80</v>
      </c>
      <c r="L6" s="48" t="s">
        <v>81</v>
      </c>
      <c r="M6" s="48" t="s">
        <v>82</v>
      </c>
      <c r="N6" s="48" t="s">
        <v>83</v>
      </c>
      <c r="O6" s="48" t="s">
        <v>84</v>
      </c>
    </row>
    <row r="7" ht="18.75" customHeight="1" spans="1:15">
      <c r="A7" s="119">
        <v>1</v>
      </c>
      <c r="B7" s="119">
        <v>2</v>
      </c>
      <c r="C7" s="66">
        <v>3</v>
      </c>
      <c r="D7" s="66">
        <v>4</v>
      </c>
      <c r="E7" s="66">
        <v>5</v>
      </c>
      <c r="F7" s="66">
        <v>6</v>
      </c>
      <c r="G7" s="66">
        <v>7</v>
      </c>
      <c r="H7" s="66">
        <v>8</v>
      </c>
      <c r="I7" s="66">
        <v>9</v>
      </c>
      <c r="J7" s="66">
        <v>10</v>
      </c>
      <c r="K7" s="66">
        <v>11</v>
      </c>
      <c r="L7" s="66">
        <v>12</v>
      </c>
      <c r="M7" s="66">
        <v>13</v>
      </c>
      <c r="N7" s="66">
        <v>14</v>
      </c>
      <c r="O7" s="66">
        <v>15</v>
      </c>
    </row>
    <row r="8" ht="18.75" customHeight="1" spans="1:15">
      <c r="A8" s="135" t="s">
        <v>85</v>
      </c>
      <c r="B8" s="165" t="s">
        <v>86</v>
      </c>
      <c r="C8" s="24">
        <v>3074146.4</v>
      </c>
      <c r="D8" s="24">
        <v>3074146.4</v>
      </c>
      <c r="E8" s="24">
        <v>2654146.4</v>
      </c>
      <c r="F8" s="24">
        <v>420000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80" t="s">
        <v>87</v>
      </c>
      <c r="B9" s="219" t="s">
        <v>88</v>
      </c>
      <c r="C9" s="24">
        <v>401480.84</v>
      </c>
      <c r="D9" s="24">
        <v>401480.84</v>
      </c>
      <c r="E9" s="24">
        <v>401480.84</v>
      </c>
      <c r="F9" s="24"/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82" t="s">
        <v>89</v>
      </c>
      <c r="B10" s="220" t="s">
        <v>90</v>
      </c>
      <c r="C10" s="24">
        <v>45849.6</v>
      </c>
      <c r="D10" s="24">
        <v>45849.6</v>
      </c>
      <c r="E10" s="24">
        <v>45849.6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82" t="s">
        <v>91</v>
      </c>
      <c r="B11" s="220" t="s">
        <v>92</v>
      </c>
      <c r="C11" s="24">
        <v>67900.8</v>
      </c>
      <c r="D11" s="24">
        <v>67900.8</v>
      </c>
      <c r="E11" s="24">
        <v>67900.8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82" t="s">
        <v>93</v>
      </c>
      <c r="B12" s="220" t="s">
        <v>94</v>
      </c>
      <c r="C12" s="24">
        <v>287730.44</v>
      </c>
      <c r="D12" s="24">
        <v>287730.44</v>
      </c>
      <c r="E12" s="24">
        <v>287730.44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80" t="s">
        <v>95</v>
      </c>
      <c r="B13" s="219" t="s">
        <v>96</v>
      </c>
      <c r="C13" s="24">
        <v>2672665.56</v>
      </c>
      <c r="D13" s="24">
        <v>2672665.56</v>
      </c>
      <c r="E13" s="24">
        <v>2252665.56</v>
      </c>
      <c r="F13" s="24">
        <v>420000</v>
      </c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82" t="s">
        <v>97</v>
      </c>
      <c r="B14" s="220" t="s">
        <v>98</v>
      </c>
      <c r="C14" s="24">
        <v>1646768.68</v>
      </c>
      <c r="D14" s="24">
        <v>1646768.68</v>
      </c>
      <c r="E14" s="24">
        <v>1646768.68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82" t="s">
        <v>99</v>
      </c>
      <c r="B15" s="220" t="s">
        <v>100</v>
      </c>
      <c r="C15" s="24">
        <v>605896.88</v>
      </c>
      <c r="D15" s="24">
        <v>605896.88</v>
      </c>
      <c r="E15" s="24">
        <v>605896.88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82" t="s">
        <v>101</v>
      </c>
      <c r="B16" s="220" t="s">
        <v>102</v>
      </c>
      <c r="C16" s="24">
        <v>420000</v>
      </c>
      <c r="D16" s="24">
        <v>420000</v>
      </c>
      <c r="E16" s="24"/>
      <c r="F16" s="24">
        <v>420000</v>
      </c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35" t="s">
        <v>103</v>
      </c>
      <c r="B17" s="165" t="s">
        <v>104</v>
      </c>
      <c r="C17" s="24">
        <v>200670.47</v>
      </c>
      <c r="D17" s="24">
        <v>200670.47</v>
      </c>
      <c r="E17" s="24">
        <v>200670.47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80" t="s">
        <v>105</v>
      </c>
      <c r="B18" s="219" t="s">
        <v>106</v>
      </c>
      <c r="C18" s="24">
        <v>200670.47</v>
      </c>
      <c r="D18" s="24">
        <v>200670.47</v>
      </c>
      <c r="E18" s="24">
        <v>200670.47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82" t="s">
        <v>107</v>
      </c>
      <c r="B19" s="220" t="s">
        <v>108</v>
      </c>
      <c r="C19" s="24">
        <v>93390.86</v>
      </c>
      <c r="D19" s="24">
        <v>93390.86</v>
      </c>
      <c r="E19" s="24">
        <v>93390.86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82" t="s">
        <v>109</v>
      </c>
      <c r="B20" s="220" t="s">
        <v>110</v>
      </c>
      <c r="C20" s="24">
        <v>34289.52</v>
      </c>
      <c r="D20" s="24">
        <v>34289.52</v>
      </c>
      <c r="E20" s="24">
        <v>34289.52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82" t="s">
        <v>111</v>
      </c>
      <c r="B21" s="220" t="s">
        <v>112</v>
      </c>
      <c r="C21" s="24">
        <v>63849.46</v>
      </c>
      <c r="D21" s="24">
        <v>63849.46</v>
      </c>
      <c r="E21" s="24">
        <v>63849.46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82" t="s">
        <v>113</v>
      </c>
      <c r="B22" s="220" t="s">
        <v>114</v>
      </c>
      <c r="C22" s="24">
        <v>9140.63</v>
      </c>
      <c r="D22" s="24">
        <v>9140.63</v>
      </c>
      <c r="E22" s="24">
        <v>9140.63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35" t="s">
        <v>115</v>
      </c>
      <c r="B23" s="165" t="s">
        <v>116</v>
      </c>
      <c r="C23" s="24">
        <v>242191.71</v>
      </c>
      <c r="D23" s="24">
        <v>242191.71</v>
      </c>
      <c r="E23" s="24">
        <v>242191.71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80" t="s">
        <v>117</v>
      </c>
      <c r="B24" s="219" t="s">
        <v>118</v>
      </c>
      <c r="C24" s="24">
        <v>242191.71</v>
      </c>
      <c r="D24" s="24">
        <v>242191.71</v>
      </c>
      <c r="E24" s="24">
        <v>242191.71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82" t="s">
        <v>119</v>
      </c>
      <c r="B25" s="220" t="s">
        <v>120</v>
      </c>
      <c r="C25" s="24">
        <v>242191.71</v>
      </c>
      <c r="D25" s="24">
        <v>242191.71</v>
      </c>
      <c r="E25" s="24">
        <v>242191.71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35" t="s">
        <v>121</v>
      </c>
      <c r="B26" s="165" t="s">
        <v>84</v>
      </c>
      <c r="C26" s="24">
        <v>210000</v>
      </c>
      <c r="D26" s="24">
        <v>210000</v>
      </c>
      <c r="E26" s="24"/>
      <c r="F26" s="24">
        <v>210000</v>
      </c>
      <c r="G26" s="24"/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180" t="s">
        <v>122</v>
      </c>
      <c r="B27" s="219" t="s">
        <v>84</v>
      </c>
      <c r="C27" s="24">
        <v>210000</v>
      </c>
      <c r="D27" s="24">
        <v>210000</v>
      </c>
      <c r="E27" s="24"/>
      <c r="F27" s="24">
        <v>210000</v>
      </c>
      <c r="G27" s="24"/>
      <c r="H27" s="24"/>
      <c r="I27" s="24"/>
      <c r="J27" s="24"/>
      <c r="K27" s="24"/>
      <c r="L27" s="24"/>
      <c r="M27" s="24"/>
      <c r="N27" s="24"/>
      <c r="O27" s="24"/>
    </row>
    <row r="28" ht="18.75" customHeight="1" spans="1:15">
      <c r="A28" s="182" t="s">
        <v>123</v>
      </c>
      <c r="B28" s="220" t="s">
        <v>84</v>
      </c>
      <c r="C28" s="24">
        <v>210000</v>
      </c>
      <c r="D28" s="24">
        <v>210000</v>
      </c>
      <c r="E28" s="24"/>
      <c r="F28" s="24">
        <v>210000</v>
      </c>
      <c r="G28" s="24"/>
      <c r="H28" s="24"/>
      <c r="I28" s="24"/>
      <c r="J28" s="24"/>
      <c r="K28" s="24"/>
      <c r="L28" s="24"/>
      <c r="M28" s="24"/>
      <c r="N28" s="24"/>
      <c r="O28" s="24"/>
    </row>
    <row r="29" ht="18.75" customHeight="1" spans="1:15">
      <c r="A29" s="184" t="s">
        <v>124</v>
      </c>
      <c r="B29" s="185" t="s">
        <v>124</v>
      </c>
      <c r="C29" s="24">
        <v>3727008.58</v>
      </c>
      <c r="D29" s="24">
        <v>3727008.58</v>
      </c>
      <c r="E29" s="24">
        <v>3097008.58</v>
      </c>
      <c r="F29" s="24">
        <v>630000</v>
      </c>
      <c r="G29" s="24"/>
      <c r="H29" s="24"/>
      <c r="I29" s="24"/>
      <c r="J29" s="24"/>
      <c r="K29" s="24"/>
      <c r="L29" s="24"/>
      <c r="M29" s="24"/>
      <c r="N29" s="24"/>
      <c r="O29" s="24"/>
    </row>
  </sheetData>
  <mergeCells count="11">
    <mergeCell ref="A3:O3"/>
    <mergeCell ref="A4:L4"/>
    <mergeCell ref="D5:F5"/>
    <mergeCell ref="J5:O5"/>
    <mergeCell ref="A29:B29"/>
    <mergeCell ref="A5:A6"/>
    <mergeCell ref="B5:B6"/>
    <mergeCell ref="C5:C6"/>
    <mergeCell ref="G5:G6"/>
    <mergeCell ref="H5:H6"/>
    <mergeCell ref="I5:I6"/>
  </mergeCells>
  <printOptions horizontalCentered="1"/>
  <pageMargins left="0.388888888888889" right="0.388888888888889" top="0.509027777777778" bottom="0.509027777777778" header="0.309027777777778" footer="0.309027777777778"/>
  <pageSetup paperSize="9" scale="5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1" t="s">
        <v>125</v>
      </c>
    </row>
    <row r="3" ht="36" customHeight="1" spans="1:4">
      <c r="A3" s="6" t="str">
        <f>"2025"&amp;"年部门财政拨款收支预算总表"</f>
        <v>2025年部门财政拨款收支预算总表</v>
      </c>
      <c r="B3" s="163"/>
      <c r="C3" s="163"/>
      <c r="D3" s="163"/>
    </row>
    <row r="4" ht="18.75" customHeight="1" spans="1:4">
      <c r="A4" s="8" t="str">
        <f>"单位名称："&amp;"临沧市红十字会"</f>
        <v>单位名称：临沧市红十字会</v>
      </c>
      <c r="B4" s="164"/>
      <c r="C4" s="164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9" t="str">
        <f t="shared" ref="B6:D6" si="0">"2025"&amp;"年预算数"</f>
        <v>2025年预算数</v>
      </c>
      <c r="C6" s="32" t="s">
        <v>126</v>
      </c>
      <c r="D6" s="109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5" t="s">
        <v>127</v>
      </c>
      <c r="B8" s="24">
        <v>3727008.58</v>
      </c>
      <c r="C8" s="23" t="s">
        <v>128</v>
      </c>
      <c r="D8" s="24">
        <v>3727008.58</v>
      </c>
    </row>
    <row r="9" ht="18.75" customHeight="1" spans="1:4">
      <c r="A9" s="166" t="s">
        <v>129</v>
      </c>
      <c r="B9" s="24">
        <v>3727008.58</v>
      </c>
      <c r="C9" s="23" t="s">
        <v>130</v>
      </c>
      <c r="D9" s="24"/>
    </row>
    <row r="10" ht="18.75" customHeight="1" spans="1:4">
      <c r="A10" s="166" t="s">
        <v>131</v>
      </c>
      <c r="B10" s="24"/>
      <c r="C10" s="23" t="s">
        <v>132</v>
      </c>
      <c r="D10" s="24"/>
    </row>
    <row r="11" ht="18.75" customHeight="1" spans="1:4">
      <c r="A11" s="166" t="s">
        <v>133</v>
      </c>
      <c r="B11" s="24"/>
      <c r="C11" s="23" t="s">
        <v>134</v>
      </c>
      <c r="D11" s="24"/>
    </row>
    <row r="12" ht="18.75" customHeight="1" spans="1:4">
      <c r="A12" s="167" t="s">
        <v>135</v>
      </c>
      <c r="B12" s="24"/>
      <c r="C12" s="168" t="s">
        <v>136</v>
      </c>
      <c r="D12" s="24"/>
    </row>
    <row r="13" ht="18.75" customHeight="1" spans="1:4">
      <c r="A13" s="169" t="s">
        <v>129</v>
      </c>
      <c r="B13" s="24"/>
      <c r="C13" s="170" t="s">
        <v>137</v>
      </c>
      <c r="D13" s="24"/>
    </row>
    <row r="14" ht="18.75" customHeight="1" spans="1:4">
      <c r="A14" s="169" t="s">
        <v>131</v>
      </c>
      <c r="B14" s="24"/>
      <c r="C14" s="170" t="s">
        <v>138</v>
      </c>
      <c r="D14" s="24"/>
    </row>
    <row r="15" ht="18.75" customHeight="1" spans="1:4">
      <c r="A15" s="169" t="s">
        <v>133</v>
      </c>
      <c r="B15" s="24"/>
      <c r="C15" s="170" t="s">
        <v>139</v>
      </c>
      <c r="D15" s="24"/>
    </row>
    <row r="16" ht="18.75" customHeight="1" spans="1:4">
      <c r="A16" s="169" t="s">
        <v>26</v>
      </c>
      <c r="B16" s="24"/>
      <c r="C16" s="170" t="s">
        <v>140</v>
      </c>
      <c r="D16" s="24">
        <v>3074146.4</v>
      </c>
    </row>
    <row r="17" ht="18.75" customHeight="1" spans="1:4">
      <c r="A17" s="169" t="s">
        <v>26</v>
      </c>
      <c r="B17" s="24" t="s">
        <v>26</v>
      </c>
      <c r="C17" s="170" t="s">
        <v>141</v>
      </c>
      <c r="D17" s="24">
        <v>200670.47</v>
      </c>
    </row>
    <row r="18" ht="18.75" customHeight="1" spans="1:4">
      <c r="A18" s="171" t="s">
        <v>26</v>
      </c>
      <c r="B18" s="24" t="s">
        <v>26</v>
      </c>
      <c r="C18" s="170" t="s">
        <v>142</v>
      </c>
      <c r="D18" s="24"/>
    </row>
    <row r="19" ht="18.75" customHeight="1" spans="1:4">
      <c r="A19" s="171" t="s">
        <v>26</v>
      </c>
      <c r="B19" s="24" t="s">
        <v>26</v>
      </c>
      <c r="C19" s="170" t="s">
        <v>143</v>
      </c>
      <c r="D19" s="24"/>
    </row>
    <row r="20" ht="18.75" customHeight="1" spans="1:4">
      <c r="A20" s="172" t="s">
        <v>26</v>
      </c>
      <c r="B20" s="24" t="s">
        <v>26</v>
      </c>
      <c r="C20" s="170" t="s">
        <v>144</v>
      </c>
      <c r="D20" s="24"/>
    </row>
    <row r="21" ht="18.75" customHeight="1" spans="1:4">
      <c r="A21" s="172" t="s">
        <v>26</v>
      </c>
      <c r="B21" s="24" t="s">
        <v>26</v>
      </c>
      <c r="C21" s="170" t="s">
        <v>145</v>
      </c>
      <c r="D21" s="24"/>
    </row>
    <row r="22" ht="18.75" customHeight="1" spans="1:4">
      <c r="A22" s="172" t="s">
        <v>26</v>
      </c>
      <c r="B22" s="24" t="s">
        <v>26</v>
      </c>
      <c r="C22" s="170" t="s">
        <v>146</v>
      </c>
      <c r="D22" s="24"/>
    </row>
    <row r="23" ht="18.75" customHeight="1" spans="1:4">
      <c r="A23" s="172" t="s">
        <v>26</v>
      </c>
      <c r="B23" s="24" t="s">
        <v>26</v>
      </c>
      <c r="C23" s="170" t="s">
        <v>147</v>
      </c>
      <c r="D23" s="24"/>
    </row>
    <row r="24" ht="18.75" customHeight="1" spans="1:4">
      <c r="A24" s="172" t="s">
        <v>26</v>
      </c>
      <c r="B24" s="24" t="s">
        <v>26</v>
      </c>
      <c r="C24" s="170" t="s">
        <v>148</v>
      </c>
      <c r="D24" s="24"/>
    </row>
    <row r="25" ht="18.75" customHeight="1" spans="1:4">
      <c r="A25" s="172" t="s">
        <v>26</v>
      </c>
      <c r="B25" s="24" t="s">
        <v>26</v>
      </c>
      <c r="C25" s="170" t="s">
        <v>149</v>
      </c>
      <c r="D25" s="24"/>
    </row>
    <row r="26" ht="18.75" customHeight="1" spans="1:4">
      <c r="A26" s="172" t="s">
        <v>26</v>
      </c>
      <c r="B26" s="24" t="s">
        <v>26</v>
      </c>
      <c r="C26" s="170" t="s">
        <v>150</v>
      </c>
      <c r="D26" s="24"/>
    </row>
    <row r="27" ht="18.75" customHeight="1" spans="1:4">
      <c r="A27" s="172" t="s">
        <v>26</v>
      </c>
      <c r="B27" s="24" t="s">
        <v>26</v>
      </c>
      <c r="C27" s="170" t="s">
        <v>151</v>
      </c>
      <c r="D27" s="24">
        <v>242191.71</v>
      </c>
    </row>
    <row r="28" ht="18.75" customHeight="1" spans="1:4">
      <c r="A28" s="172" t="s">
        <v>26</v>
      </c>
      <c r="B28" s="24" t="s">
        <v>26</v>
      </c>
      <c r="C28" s="170" t="s">
        <v>152</v>
      </c>
      <c r="D28" s="24"/>
    </row>
    <row r="29" ht="18.75" customHeight="1" spans="1:4">
      <c r="A29" s="172" t="s">
        <v>26</v>
      </c>
      <c r="B29" s="24" t="s">
        <v>26</v>
      </c>
      <c r="C29" s="170" t="s">
        <v>153</v>
      </c>
      <c r="D29" s="24"/>
    </row>
    <row r="30" ht="18.75" customHeight="1" spans="1:4">
      <c r="A30" s="172" t="s">
        <v>26</v>
      </c>
      <c r="B30" s="24" t="s">
        <v>26</v>
      </c>
      <c r="C30" s="170" t="s">
        <v>154</v>
      </c>
      <c r="D30" s="24"/>
    </row>
    <row r="31" ht="18.75" customHeight="1" spans="1:4">
      <c r="A31" s="172" t="s">
        <v>26</v>
      </c>
      <c r="B31" s="24" t="s">
        <v>26</v>
      </c>
      <c r="C31" s="170" t="s">
        <v>155</v>
      </c>
      <c r="D31" s="24"/>
    </row>
    <row r="32" ht="18.75" customHeight="1" spans="1:4">
      <c r="A32" s="173" t="s">
        <v>26</v>
      </c>
      <c r="B32" s="24" t="s">
        <v>26</v>
      </c>
      <c r="C32" s="170" t="s">
        <v>156</v>
      </c>
      <c r="D32" s="24">
        <v>210000</v>
      </c>
    </row>
    <row r="33" ht="18.75" customHeight="1" spans="1:4">
      <c r="A33" s="173" t="s">
        <v>26</v>
      </c>
      <c r="B33" s="24" t="s">
        <v>26</v>
      </c>
      <c r="C33" s="170" t="s">
        <v>157</v>
      </c>
      <c r="D33" s="24"/>
    </row>
    <row r="34" ht="18.75" customHeight="1" spans="1:4">
      <c r="A34" s="173" t="s">
        <v>26</v>
      </c>
      <c r="B34" s="24" t="s">
        <v>26</v>
      </c>
      <c r="C34" s="170" t="s">
        <v>158</v>
      </c>
      <c r="D34" s="24"/>
    </row>
    <row r="35" ht="18.75" customHeight="1" spans="1:4">
      <c r="A35" s="173"/>
      <c r="B35" s="24"/>
      <c r="C35" s="170" t="s">
        <v>159</v>
      </c>
      <c r="D35" s="24"/>
    </row>
    <row r="36" ht="18.75" customHeight="1" spans="1:4">
      <c r="A36" s="173" t="s">
        <v>26</v>
      </c>
      <c r="B36" s="24" t="s">
        <v>26</v>
      </c>
      <c r="C36" s="170" t="s">
        <v>160</v>
      </c>
      <c r="D36" s="24"/>
    </row>
    <row r="37" ht="18.75" customHeight="1" spans="1:4">
      <c r="A37" s="57" t="s">
        <v>161</v>
      </c>
      <c r="B37" s="174">
        <v>3727008.58</v>
      </c>
      <c r="C37" s="175" t="s">
        <v>52</v>
      </c>
      <c r="D37" s="174">
        <v>3727008.58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88888888888889" right="0.388888888888889" top="0.509027777777778" bottom="0.509027777777778" header="0.309027777777778" footer="0.309027777777778"/>
  <pageSetup paperSize="9" scale="6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4"/>
      <c r="F2" s="59"/>
      <c r="G2" s="41" t="s">
        <v>162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5"/>
      <c r="C3" s="155"/>
      <c r="D3" s="155"/>
      <c r="E3" s="155"/>
      <c r="F3" s="155"/>
      <c r="G3" s="155"/>
    </row>
    <row r="4" ht="18" customHeight="1" spans="1:7">
      <c r="A4" s="156" t="str">
        <f>"单位名称："&amp;"临沧市红十字会"</f>
        <v>单位名称：临沧市红十字会</v>
      </c>
      <c r="B4" s="30"/>
      <c r="C4" s="31"/>
      <c r="D4" s="31"/>
      <c r="E4" s="31"/>
      <c r="F4" s="104"/>
      <c r="G4" s="41" t="s">
        <v>1</v>
      </c>
    </row>
    <row r="5" ht="20.25" customHeight="1" spans="1:7">
      <c r="A5" s="157" t="s">
        <v>163</v>
      </c>
      <c r="B5" s="158"/>
      <c r="C5" s="109" t="s">
        <v>56</v>
      </c>
      <c r="D5" s="133" t="s">
        <v>76</v>
      </c>
      <c r="E5" s="14"/>
      <c r="F5" s="15"/>
      <c r="G5" s="126" t="s">
        <v>77</v>
      </c>
    </row>
    <row r="6" ht="20.25" customHeight="1" spans="1:7">
      <c r="A6" s="159" t="s">
        <v>74</v>
      </c>
      <c r="B6" s="159" t="s">
        <v>75</v>
      </c>
      <c r="C6" s="34"/>
      <c r="D6" s="66" t="s">
        <v>58</v>
      </c>
      <c r="E6" s="66" t="s">
        <v>164</v>
      </c>
      <c r="F6" s="66" t="s">
        <v>165</v>
      </c>
      <c r="G6" s="96"/>
    </row>
    <row r="7" ht="19.5" customHeight="1" spans="1:7">
      <c r="A7" s="159" t="s">
        <v>166</v>
      </c>
      <c r="B7" s="159" t="s">
        <v>167</v>
      </c>
      <c r="C7" s="159" t="s">
        <v>168</v>
      </c>
      <c r="D7" s="66">
        <v>4</v>
      </c>
      <c r="E7" s="160" t="s">
        <v>169</v>
      </c>
      <c r="F7" s="160" t="s">
        <v>170</v>
      </c>
      <c r="G7" s="159" t="s">
        <v>171</v>
      </c>
    </row>
    <row r="8" ht="18" customHeight="1" spans="1:7">
      <c r="A8" s="35" t="s">
        <v>85</v>
      </c>
      <c r="B8" s="35" t="s">
        <v>86</v>
      </c>
      <c r="C8" s="24">
        <v>3074146.4</v>
      </c>
      <c r="D8" s="24">
        <v>2654146.4</v>
      </c>
      <c r="E8" s="24">
        <v>2430290.14</v>
      </c>
      <c r="F8" s="24">
        <v>223856.26</v>
      </c>
      <c r="G8" s="24">
        <v>420000</v>
      </c>
    </row>
    <row r="9" ht="18" customHeight="1" spans="1:7">
      <c r="A9" s="120" t="s">
        <v>87</v>
      </c>
      <c r="B9" s="120" t="s">
        <v>88</v>
      </c>
      <c r="C9" s="24">
        <v>401480.84</v>
      </c>
      <c r="D9" s="24">
        <v>401480.84</v>
      </c>
      <c r="E9" s="24">
        <v>398480.84</v>
      </c>
      <c r="F9" s="24">
        <v>3000</v>
      </c>
      <c r="G9" s="24"/>
    </row>
    <row r="10" ht="18" customHeight="1" spans="1:7">
      <c r="A10" s="121" t="s">
        <v>89</v>
      </c>
      <c r="B10" s="121" t="s">
        <v>90</v>
      </c>
      <c r="C10" s="24">
        <v>45849.6</v>
      </c>
      <c r="D10" s="24">
        <v>45849.6</v>
      </c>
      <c r="E10" s="24">
        <v>44649.6</v>
      </c>
      <c r="F10" s="24">
        <v>1200</v>
      </c>
      <c r="G10" s="24"/>
    </row>
    <row r="11" ht="18" customHeight="1" spans="1:7">
      <c r="A11" s="121" t="s">
        <v>91</v>
      </c>
      <c r="B11" s="121" t="s">
        <v>92</v>
      </c>
      <c r="C11" s="24">
        <v>67900.8</v>
      </c>
      <c r="D11" s="24">
        <v>67900.8</v>
      </c>
      <c r="E11" s="24">
        <v>66100.8</v>
      </c>
      <c r="F11" s="24">
        <v>1800</v>
      </c>
      <c r="G11" s="24"/>
    </row>
    <row r="12" ht="18" customHeight="1" spans="1:7">
      <c r="A12" s="121" t="s">
        <v>93</v>
      </c>
      <c r="B12" s="121" t="s">
        <v>94</v>
      </c>
      <c r="C12" s="24">
        <v>287730.44</v>
      </c>
      <c r="D12" s="24">
        <v>287730.44</v>
      </c>
      <c r="E12" s="24">
        <v>287730.44</v>
      </c>
      <c r="F12" s="24"/>
      <c r="G12" s="24"/>
    </row>
    <row r="13" ht="18" customHeight="1" spans="1:7">
      <c r="A13" s="120" t="s">
        <v>95</v>
      </c>
      <c r="B13" s="120" t="s">
        <v>96</v>
      </c>
      <c r="C13" s="24">
        <v>2672665.56</v>
      </c>
      <c r="D13" s="24">
        <v>2252665.56</v>
      </c>
      <c r="E13" s="24">
        <v>2031809.3</v>
      </c>
      <c r="F13" s="24">
        <v>220856.26</v>
      </c>
      <c r="G13" s="24">
        <v>420000</v>
      </c>
    </row>
    <row r="14" ht="18" customHeight="1" spans="1:7">
      <c r="A14" s="121" t="s">
        <v>97</v>
      </c>
      <c r="B14" s="121" t="s">
        <v>98</v>
      </c>
      <c r="C14" s="24">
        <v>1646768.68</v>
      </c>
      <c r="D14" s="24">
        <v>1646768.68</v>
      </c>
      <c r="E14" s="24">
        <v>1455068.64</v>
      </c>
      <c r="F14" s="24">
        <v>191700.04</v>
      </c>
      <c r="G14" s="24"/>
    </row>
    <row r="15" ht="18" customHeight="1" spans="1:7">
      <c r="A15" s="121" t="s">
        <v>99</v>
      </c>
      <c r="B15" s="121" t="s">
        <v>100</v>
      </c>
      <c r="C15" s="24">
        <v>605896.88</v>
      </c>
      <c r="D15" s="24">
        <v>605896.88</v>
      </c>
      <c r="E15" s="24">
        <v>576740.66</v>
      </c>
      <c r="F15" s="24">
        <v>29156.22</v>
      </c>
      <c r="G15" s="24"/>
    </row>
    <row r="16" ht="18" customHeight="1" spans="1:7">
      <c r="A16" s="121" t="s">
        <v>101</v>
      </c>
      <c r="B16" s="121" t="s">
        <v>102</v>
      </c>
      <c r="C16" s="24">
        <v>420000</v>
      </c>
      <c r="D16" s="24"/>
      <c r="E16" s="24"/>
      <c r="F16" s="24"/>
      <c r="G16" s="24">
        <v>420000</v>
      </c>
    </row>
    <row r="17" ht="18" customHeight="1" spans="1:7">
      <c r="A17" s="35" t="s">
        <v>103</v>
      </c>
      <c r="B17" s="35" t="s">
        <v>104</v>
      </c>
      <c r="C17" s="24">
        <v>200670.47</v>
      </c>
      <c r="D17" s="24">
        <v>200670.47</v>
      </c>
      <c r="E17" s="24">
        <v>200670.47</v>
      </c>
      <c r="F17" s="24"/>
      <c r="G17" s="24"/>
    </row>
    <row r="18" ht="18" customHeight="1" spans="1:7">
      <c r="A18" s="120" t="s">
        <v>105</v>
      </c>
      <c r="B18" s="120" t="s">
        <v>106</v>
      </c>
      <c r="C18" s="24">
        <v>200670.47</v>
      </c>
      <c r="D18" s="24">
        <v>200670.47</v>
      </c>
      <c r="E18" s="24">
        <v>200670.47</v>
      </c>
      <c r="F18" s="24"/>
      <c r="G18" s="24"/>
    </row>
    <row r="19" ht="18" customHeight="1" spans="1:7">
      <c r="A19" s="121" t="s">
        <v>107</v>
      </c>
      <c r="B19" s="121" t="s">
        <v>108</v>
      </c>
      <c r="C19" s="24">
        <v>93390.86</v>
      </c>
      <c r="D19" s="24">
        <v>93390.86</v>
      </c>
      <c r="E19" s="24">
        <v>93390.86</v>
      </c>
      <c r="F19" s="24"/>
      <c r="G19" s="24"/>
    </row>
    <row r="20" ht="18" customHeight="1" spans="1:7">
      <c r="A20" s="121" t="s">
        <v>109</v>
      </c>
      <c r="B20" s="121" t="s">
        <v>110</v>
      </c>
      <c r="C20" s="24">
        <v>34289.52</v>
      </c>
      <c r="D20" s="24">
        <v>34289.52</v>
      </c>
      <c r="E20" s="24">
        <v>34289.52</v>
      </c>
      <c r="F20" s="24"/>
      <c r="G20" s="24"/>
    </row>
    <row r="21" ht="18" customHeight="1" spans="1:7">
      <c r="A21" s="121" t="s">
        <v>111</v>
      </c>
      <c r="B21" s="121" t="s">
        <v>112</v>
      </c>
      <c r="C21" s="24">
        <v>63849.46</v>
      </c>
      <c r="D21" s="24">
        <v>63849.46</v>
      </c>
      <c r="E21" s="24">
        <v>63849.46</v>
      </c>
      <c r="F21" s="24"/>
      <c r="G21" s="24"/>
    </row>
    <row r="22" ht="18" customHeight="1" spans="1:7">
      <c r="A22" s="121" t="s">
        <v>113</v>
      </c>
      <c r="B22" s="121" t="s">
        <v>114</v>
      </c>
      <c r="C22" s="24">
        <v>9140.63</v>
      </c>
      <c r="D22" s="24">
        <v>9140.63</v>
      </c>
      <c r="E22" s="24">
        <v>9140.63</v>
      </c>
      <c r="F22" s="24"/>
      <c r="G22" s="24"/>
    </row>
    <row r="23" ht="18" customHeight="1" spans="1:7">
      <c r="A23" s="35" t="s">
        <v>115</v>
      </c>
      <c r="B23" s="35" t="s">
        <v>116</v>
      </c>
      <c r="C23" s="24">
        <v>242191.71</v>
      </c>
      <c r="D23" s="24">
        <v>242191.71</v>
      </c>
      <c r="E23" s="24">
        <v>242191.71</v>
      </c>
      <c r="F23" s="24"/>
      <c r="G23" s="24"/>
    </row>
    <row r="24" ht="18" customHeight="1" spans="1:7">
      <c r="A24" s="120" t="s">
        <v>117</v>
      </c>
      <c r="B24" s="120" t="s">
        <v>118</v>
      </c>
      <c r="C24" s="24">
        <v>242191.71</v>
      </c>
      <c r="D24" s="24">
        <v>242191.71</v>
      </c>
      <c r="E24" s="24">
        <v>242191.71</v>
      </c>
      <c r="F24" s="24"/>
      <c r="G24" s="24"/>
    </row>
    <row r="25" ht="18" customHeight="1" spans="1:7">
      <c r="A25" s="121" t="s">
        <v>119</v>
      </c>
      <c r="B25" s="121" t="s">
        <v>120</v>
      </c>
      <c r="C25" s="24">
        <v>242191.71</v>
      </c>
      <c r="D25" s="24">
        <v>242191.71</v>
      </c>
      <c r="E25" s="24">
        <v>242191.71</v>
      </c>
      <c r="F25" s="24"/>
      <c r="G25" s="24"/>
    </row>
    <row r="26" ht="18" customHeight="1" spans="1:7">
      <c r="A26" s="35" t="s">
        <v>121</v>
      </c>
      <c r="B26" s="35" t="s">
        <v>84</v>
      </c>
      <c r="C26" s="24">
        <v>210000</v>
      </c>
      <c r="D26" s="24"/>
      <c r="E26" s="24"/>
      <c r="F26" s="24"/>
      <c r="G26" s="24">
        <v>210000</v>
      </c>
    </row>
    <row r="27" ht="18" customHeight="1" spans="1:7">
      <c r="A27" s="120" t="s">
        <v>122</v>
      </c>
      <c r="B27" s="120" t="s">
        <v>84</v>
      </c>
      <c r="C27" s="24">
        <v>210000</v>
      </c>
      <c r="D27" s="24"/>
      <c r="E27" s="24"/>
      <c r="F27" s="24"/>
      <c r="G27" s="24">
        <v>210000</v>
      </c>
    </row>
    <row r="28" ht="18" customHeight="1" spans="1:7">
      <c r="A28" s="121" t="s">
        <v>123</v>
      </c>
      <c r="B28" s="121" t="s">
        <v>84</v>
      </c>
      <c r="C28" s="24">
        <v>210000</v>
      </c>
      <c r="D28" s="24"/>
      <c r="E28" s="24"/>
      <c r="F28" s="24"/>
      <c r="G28" s="24">
        <v>210000</v>
      </c>
    </row>
    <row r="29" ht="18" customHeight="1" spans="1:7">
      <c r="A29" s="161" t="s">
        <v>124</v>
      </c>
      <c r="B29" s="162" t="s">
        <v>124</v>
      </c>
      <c r="C29" s="24">
        <v>3727008.58</v>
      </c>
      <c r="D29" s="24">
        <v>3097008.58</v>
      </c>
      <c r="E29" s="24">
        <v>2873152.32</v>
      </c>
      <c r="F29" s="24">
        <v>223856.26</v>
      </c>
      <c r="G29" s="24">
        <v>630000</v>
      </c>
    </row>
  </sheetData>
  <mergeCells count="7">
    <mergeCell ref="A3:G3"/>
    <mergeCell ref="A4:E4"/>
    <mergeCell ref="A5:B5"/>
    <mergeCell ref="D5:F5"/>
    <mergeCell ref="A29:B29"/>
    <mergeCell ref="C5:C6"/>
    <mergeCell ref="G5:G6"/>
  </mergeCells>
  <printOptions horizontalCentered="1"/>
  <pageMargins left="0.388888888888889" right="0.388888888888889" top="0.579166666666667" bottom="0.579166666666667" header="0.5" footer="0.5"/>
  <pageSetup paperSize="9" scale="85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42"/>
      <c r="B1" s="142"/>
      <c r="C1" s="142"/>
      <c r="D1" s="142"/>
      <c r="E1" s="142"/>
      <c r="F1" s="142"/>
      <c r="G1" s="142"/>
    </row>
    <row r="2" ht="15" customHeight="1" spans="1:7">
      <c r="A2" s="143"/>
      <c r="B2" s="144"/>
      <c r="C2" s="145"/>
      <c r="D2" s="64"/>
      <c r="G2" s="89" t="s">
        <v>172</v>
      </c>
    </row>
    <row r="3" ht="39" customHeight="1" spans="1:7">
      <c r="A3" s="131" t="str">
        <f>"2025"&amp;"年“三公”经费支出预算表"</f>
        <v>2025年“三公”经费支出预算表</v>
      </c>
      <c r="B3" s="53"/>
      <c r="C3" s="53"/>
      <c r="D3" s="53"/>
      <c r="E3" s="53"/>
      <c r="F3" s="53"/>
      <c r="G3" s="53"/>
    </row>
    <row r="4" ht="18.75" customHeight="1" spans="1:7">
      <c r="A4" s="43" t="str">
        <f>"单位名称："&amp;"临沧市红十字会"</f>
        <v>单位名称：临沧市红十字会</v>
      </c>
      <c r="B4" s="144"/>
      <c r="C4" s="145"/>
      <c r="D4" s="64"/>
      <c r="E4" s="31"/>
      <c r="G4" s="89" t="s">
        <v>173</v>
      </c>
    </row>
    <row r="5" ht="18.75" customHeight="1" spans="1:7">
      <c r="A5" s="11" t="s">
        <v>174</v>
      </c>
      <c r="B5" s="11" t="s">
        <v>175</v>
      </c>
      <c r="C5" s="32" t="s">
        <v>176</v>
      </c>
      <c r="D5" s="13" t="s">
        <v>177</v>
      </c>
      <c r="E5" s="14"/>
      <c r="F5" s="15"/>
      <c r="G5" s="32" t="s">
        <v>178</v>
      </c>
    </row>
    <row r="6" ht="18.75" customHeight="1" spans="1:7">
      <c r="A6" s="18"/>
      <c r="B6" s="146"/>
      <c r="C6" s="34"/>
      <c r="D6" s="66" t="s">
        <v>58</v>
      </c>
      <c r="E6" s="66" t="s">
        <v>179</v>
      </c>
      <c r="F6" s="66" t="s">
        <v>180</v>
      </c>
      <c r="G6" s="34"/>
    </row>
    <row r="7" ht="18.75" customHeight="1" spans="1:7">
      <c r="A7" s="147">
        <v>1</v>
      </c>
      <c r="B7" s="148">
        <v>1</v>
      </c>
      <c r="C7" s="149">
        <v>2</v>
      </c>
      <c r="D7" s="150">
        <v>3</v>
      </c>
      <c r="E7" s="150">
        <v>4</v>
      </c>
      <c r="F7" s="150">
        <v>5</v>
      </c>
      <c r="G7" s="149">
        <v>6</v>
      </c>
    </row>
    <row r="8" ht="18.75" customHeight="1" spans="1:7">
      <c r="A8" s="151" t="s">
        <v>56</v>
      </c>
      <c r="B8" s="152">
        <v>25000</v>
      </c>
      <c r="C8" s="152"/>
      <c r="D8" s="152">
        <v>20000</v>
      </c>
      <c r="E8" s="152"/>
      <c r="F8" s="152">
        <v>20000</v>
      </c>
      <c r="G8" s="152">
        <v>5000</v>
      </c>
    </row>
    <row r="9" ht="18.75" customHeight="1" spans="1:7">
      <c r="A9" s="153" t="s">
        <v>181</v>
      </c>
      <c r="B9" s="152"/>
      <c r="C9" s="152"/>
      <c r="D9" s="152"/>
      <c r="E9" s="152"/>
      <c r="F9" s="152"/>
      <c r="G9" s="152"/>
    </row>
    <row r="10" ht="18.75" customHeight="1" spans="1:7">
      <c r="A10" s="153" t="s">
        <v>182</v>
      </c>
      <c r="B10" s="152">
        <v>25000</v>
      </c>
      <c r="C10" s="152"/>
      <c r="D10" s="152">
        <v>20000</v>
      </c>
      <c r="E10" s="152"/>
      <c r="F10" s="152">
        <v>20000</v>
      </c>
      <c r="G10" s="152">
        <v>5000</v>
      </c>
    </row>
    <row r="11" ht="18.75" customHeight="1" spans="1:7">
      <c r="A11" s="153" t="s">
        <v>183</v>
      </c>
      <c r="B11" s="152"/>
      <c r="C11" s="152"/>
      <c r="D11" s="152"/>
      <c r="E11" s="152"/>
      <c r="F11" s="152"/>
      <c r="G11" s="152"/>
    </row>
    <row r="12" ht="18.75" customHeight="1" spans="1:7">
      <c r="A12" s="153" t="s">
        <v>184</v>
      </c>
      <c r="B12" s="152"/>
      <c r="C12" s="152"/>
      <c r="D12" s="152"/>
      <c r="E12" s="152"/>
      <c r="F12" s="152"/>
      <c r="G12" s="152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88888888888889" right="0.388888888888889" top="0.579166666666667" bottom="0.579166666666667" header="0.509027777777778" footer="0.509027777777778"/>
  <pageSetup paperSize="9" scale="96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5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9"/>
      <c r="D2" s="130"/>
      <c r="E2" s="130"/>
      <c r="F2" s="130"/>
      <c r="G2" s="130"/>
      <c r="H2" s="69"/>
      <c r="I2" s="69"/>
      <c r="J2" s="69"/>
      <c r="K2" s="69"/>
      <c r="L2" s="69"/>
      <c r="M2" s="69"/>
      <c r="N2" s="31"/>
      <c r="O2" s="31"/>
      <c r="P2" s="31"/>
      <c r="Q2" s="69"/>
      <c r="U2" s="129"/>
      <c r="W2" s="40" t="s">
        <v>185</v>
      </c>
    </row>
    <row r="3" ht="39.75" customHeight="1" spans="1:23">
      <c r="A3" s="131" t="str">
        <f>"2025"&amp;"年部门基本支出预算表"</f>
        <v>2025年部门基本支出预算表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7"/>
      <c r="O3" s="7"/>
      <c r="P3" s="7"/>
      <c r="Q3" s="53"/>
      <c r="R3" s="53"/>
      <c r="S3" s="53"/>
      <c r="T3" s="53"/>
      <c r="U3" s="53"/>
      <c r="V3" s="53"/>
      <c r="W3" s="53"/>
    </row>
    <row r="4" ht="18.75" customHeight="1" spans="1:23">
      <c r="A4" s="8" t="str">
        <f>"单位名称："&amp;"临沧市红十字会"</f>
        <v>单位名称：临沧市红十字会</v>
      </c>
      <c r="B4" s="132"/>
      <c r="C4" s="132"/>
      <c r="D4" s="132"/>
      <c r="E4" s="132"/>
      <c r="F4" s="132"/>
      <c r="G4" s="132"/>
      <c r="H4" s="73"/>
      <c r="I4" s="73"/>
      <c r="J4" s="73"/>
      <c r="K4" s="73"/>
      <c r="L4" s="73"/>
      <c r="M4" s="73"/>
      <c r="N4" s="95"/>
      <c r="O4" s="95"/>
      <c r="P4" s="95"/>
      <c r="Q4" s="73"/>
      <c r="U4" s="129"/>
      <c r="W4" s="40" t="s">
        <v>173</v>
      </c>
    </row>
    <row r="5" ht="18" customHeight="1" spans="1:23">
      <c r="A5" s="11" t="s">
        <v>186</v>
      </c>
      <c r="B5" s="11" t="s">
        <v>187</v>
      </c>
      <c r="C5" s="11" t="s">
        <v>188</v>
      </c>
      <c r="D5" s="11" t="s">
        <v>189</v>
      </c>
      <c r="E5" s="11" t="s">
        <v>190</v>
      </c>
      <c r="F5" s="11" t="s">
        <v>191</v>
      </c>
      <c r="G5" s="11" t="s">
        <v>192</v>
      </c>
      <c r="H5" s="133" t="s">
        <v>193</v>
      </c>
      <c r="I5" s="68" t="s">
        <v>193</v>
      </c>
      <c r="J5" s="68"/>
      <c r="K5" s="68"/>
      <c r="L5" s="68"/>
      <c r="M5" s="68"/>
      <c r="N5" s="14"/>
      <c r="O5" s="14"/>
      <c r="P5" s="14"/>
      <c r="Q5" s="76" t="s">
        <v>62</v>
      </c>
      <c r="R5" s="68" t="s">
        <v>79</v>
      </c>
      <c r="S5" s="68"/>
      <c r="T5" s="68"/>
      <c r="U5" s="68"/>
      <c r="V5" s="68"/>
      <c r="W5" s="139"/>
    </row>
    <row r="6" ht="18" customHeight="1" spans="1:23">
      <c r="A6" s="16"/>
      <c r="B6" s="128"/>
      <c r="C6" s="16"/>
      <c r="D6" s="16"/>
      <c r="E6" s="16"/>
      <c r="F6" s="16"/>
      <c r="G6" s="16"/>
      <c r="H6" s="109" t="s">
        <v>194</v>
      </c>
      <c r="I6" s="133" t="s">
        <v>59</v>
      </c>
      <c r="J6" s="68"/>
      <c r="K6" s="68"/>
      <c r="L6" s="68"/>
      <c r="M6" s="139"/>
      <c r="N6" s="13" t="s">
        <v>195</v>
      </c>
      <c r="O6" s="14"/>
      <c r="P6" s="15"/>
      <c r="Q6" s="11" t="s">
        <v>62</v>
      </c>
      <c r="R6" s="133" t="s">
        <v>79</v>
      </c>
      <c r="S6" s="76" t="s">
        <v>65</v>
      </c>
      <c r="T6" s="68" t="s">
        <v>79</v>
      </c>
      <c r="U6" s="76" t="s">
        <v>67</v>
      </c>
      <c r="V6" s="76" t="s">
        <v>68</v>
      </c>
      <c r="W6" s="14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40" t="s">
        <v>196</v>
      </c>
      <c r="J7" s="11" t="s">
        <v>197</v>
      </c>
      <c r="K7" s="11" t="s">
        <v>198</v>
      </c>
      <c r="L7" s="11" t="s">
        <v>199</v>
      </c>
      <c r="M7" s="11" t="s">
        <v>200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201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12"/>
      <c r="B8" s="112"/>
      <c r="C8" s="112"/>
      <c r="D8" s="112"/>
      <c r="E8" s="112"/>
      <c r="F8" s="112"/>
      <c r="G8" s="112"/>
      <c r="H8" s="112"/>
      <c r="I8" s="94"/>
      <c r="J8" s="18" t="s">
        <v>202</v>
      </c>
      <c r="K8" s="18" t="s">
        <v>198</v>
      </c>
      <c r="L8" s="18" t="s">
        <v>199</v>
      </c>
      <c r="M8" s="18" t="s">
        <v>200</v>
      </c>
      <c r="N8" s="18" t="s">
        <v>198</v>
      </c>
      <c r="O8" s="18" t="s">
        <v>199</v>
      </c>
      <c r="P8" s="18" t="s">
        <v>200</v>
      </c>
      <c r="Q8" s="18" t="s">
        <v>62</v>
      </c>
      <c r="R8" s="18" t="s">
        <v>58</v>
      </c>
      <c r="S8" s="18" t="s">
        <v>65</v>
      </c>
      <c r="T8" s="18" t="s">
        <v>201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4">
        <v>1</v>
      </c>
      <c r="B9" s="134">
        <v>2</v>
      </c>
      <c r="C9" s="134">
        <v>3</v>
      </c>
      <c r="D9" s="134">
        <v>4</v>
      </c>
      <c r="E9" s="134">
        <v>5</v>
      </c>
      <c r="F9" s="134">
        <v>6</v>
      </c>
      <c r="G9" s="134">
        <v>7</v>
      </c>
      <c r="H9" s="134">
        <v>8</v>
      </c>
      <c r="I9" s="134">
        <v>9</v>
      </c>
      <c r="J9" s="134">
        <v>10</v>
      </c>
      <c r="K9" s="134">
        <v>11</v>
      </c>
      <c r="L9" s="134">
        <v>12</v>
      </c>
      <c r="M9" s="134">
        <v>13</v>
      </c>
      <c r="N9" s="134">
        <v>14</v>
      </c>
      <c r="O9" s="134">
        <v>15</v>
      </c>
      <c r="P9" s="134">
        <v>16</v>
      </c>
      <c r="Q9" s="134">
        <v>17</v>
      </c>
      <c r="R9" s="134">
        <v>18</v>
      </c>
      <c r="S9" s="134">
        <v>19</v>
      </c>
      <c r="T9" s="134">
        <v>20</v>
      </c>
      <c r="U9" s="134">
        <v>21</v>
      </c>
      <c r="V9" s="134">
        <v>22</v>
      </c>
      <c r="W9" s="134">
        <v>23</v>
      </c>
    </row>
    <row r="10" ht="21" customHeight="1" spans="1:23">
      <c r="A10" s="135" t="s">
        <v>71</v>
      </c>
      <c r="B10" s="135"/>
      <c r="C10" s="135"/>
      <c r="D10" s="135"/>
      <c r="E10" s="135"/>
      <c r="F10" s="135"/>
      <c r="G10" s="135"/>
      <c r="H10" s="24">
        <v>3097008.58</v>
      </c>
      <c r="I10" s="24">
        <v>3097008.58</v>
      </c>
      <c r="J10" s="24"/>
      <c r="K10" s="24"/>
      <c r="L10" s="24">
        <v>3097008.58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6" t="s">
        <v>71</v>
      </c>
      <c r="B11" s="22"/>
      <c r="C11" s="22"/>
      <c r="D11" s="22"/>
      <c r="E11" s="22"/>
      <c r="F11" s="22"/>
      <c r="G11" s="22"/>
      <c r="H11" s="24">
        <v>3097008.58</v>
      </c>
      <c r="I11" s="24">
        <v>3097008.58</v>
      </c>
      <c r="J11" s="24"/>
      <c r="K11" s="24"/>
      <c r="L11" s="24">
        <v>3097008.58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136" t="s">
        <v>71</v>
      </c>
      <c r="B12" s="22" t="s">
        <v>203</v>
      </c>
      <c r="C12" s="22" t="s">
        <v>204</v>
      </c>
      <c r="D12" s="22" t="s">
        <v>97</v>
      </c>
      <c r="E12" s="22" t="s">
        <v>98</v>
      </c>
      <c r="F12" s="22" t="s">
        <v>205</v>
      </c>
      <c r="G12" s="22" t="s">
        <v>206</v>
      </c>
      <c r="H12" s="24">
        <v>549144</v>
      </c>
      <c r="I12" s="24">
        <v>549144</v>
      </c>
      <c r="J12" s="24"/>
      <c r="K12" s="24"/>
      <c r="L12" s="24">
        <v>549144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136" t="s">
        <v>71</v>
      </c>
      <c r="B13" s="22" t="s">
        <v>207</v>
      </c>
      <c r="C13" s="22" t="s">
        <v>208</v>
      </c>
      <c r="D13" s="22" t="s">
        <v>99</v>
      </c>
      <c r="E13" s="22" t="s">
        <v>100</v>
      </c>
      <c r="F13" s="22" t="s">
        <v>205</v>
      </c>
      <c r="G13" s="22" t="s">
        <v>206</v>
      </c>
      <c r="H13" s="24">
        <v>211092</v>
      </c>
      <c r="I13" s="24">
        <v>211092</v>
      </c>
      <c r="J13" s="24"/>
      <c r="K13" s="24"/>
      <c r="L13" s="24">
        <v>211092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136" t="s">
        <v>71</v>
      </c>
      <c r="B14" s="22" t="s">
        <v>203</v>
      </c>
      <c r="C14" s="22" t="s">
        <v>204</v>
      </c>
      <c r="D14" s="22" t="s">
        <v>97</v>
      </c>
      <c r="E14" s="22" t="s">
        <v>98</v>
      </c>
      <c r="F14" s="22" t="s">
        <v>209</v>
      </c>
      <c r="G14" s="22" t="s">
        <v>210</v>
      </c>
      <c r="H14" s="24">
        <v>622058.28</v>
      </c>
      <c r="I14" s="24">
        <v>622058.28</v>
      </c>
      <c r="J14" s="24"/>
      <c r="K14" s="24"/>
      <c r="L14" s="24">
        <v>622058.28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136" t="s">
        <v>71</v>
      </c>
      <c r="B15" s="22" t="s">
        <v>207</v>
      </c>
      <c r="C15" s="22" t="s">
        <v>208</v>
      </c>
      <c r="D15" s="22" t="s">
        <v>99</v>
      </c>
      <c r="E15" s="22" t="s">
        <v>100</v>
      </c>
      <c r="F15" s="22" t="s">
        <v>209</v>
      </c>
      <c r="G15" s="22" t="s">
        <v>210</v>
      </c>
      <c r="H15" s="24">
        <v>15840</v>
      </c>
      <c r="I15" s="24">
        <v>15840</v>
      </c>
      <c r="J15" s="24"/>
      <c r="K15" s="24"/>
      <c r="L15" s="24">
        <v>15840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136" t="s">
        <v>71</v>
      </c>
      <c r="B16" s="22" t="s">
        <v>211</v>
      </c>
      <c r="C16" s="22" t="s">
        <v>212</v>
      </c>
      <c r="D16" s="22" t="s">
        <v>97</v>
      </c>
      <c r="E16" s="22" t="s">
        <v>98</v>
      </c>
      <c r="F16" s="22" t="s">
        <v>213</v>
      </c>
      <c r="G16" s="22" t="s">
        <v>214</v>
      </c>
      <c r="H16" s="24">
        <v>237420</v>
      </c>
      <c r="I16" s="24">
        <v>237420</v>
      </c>
      <c r="J16" s="24"/>
      <c r="K16" s="24"/>
      <c r="L16" s="24">
        <v>237420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136" t="s">
        <v>71</v>
      </c>
      <c r="B17" s="22" t="s">
        <v>203</v>
      </c>
      <c r="C17" s="22" t="s">
        <v>204</v>
      </c>
      <c r="D17" s="22" t="s">
        <v>97</v>
      </c>
      <c r="E17" s="22" t="s">
        <v>98</v>
      </c>
      <c r="F17" s="22" t="s">
        <v>213</v>
      </c>
      <c r="G17" s="22" t="s">
        <v>214</v>
      </c>
      <c r="H17" s="24">
        <v>45762</v>
      </c>
      <c r="I17" s="24">
        <v>45762</v>
      </c>
      <c r="J17" s="24"/>
      <c r="K17" s="24"/>
      <c r="L17" s="24">
        <v>45762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136" t="s">
        <v>71</v>
      </c>
      <c r="B18" s="22" t="s">
        <v>215</v>
      </c>
      <c r="C18" s="22" t="s">
        <v>216</v>
      </c>
      <c r="D18" s="22" t="s">
        <v>99</v>
      </c>
      <c r="E18" s="22" t="s">
        <v>100</v>
      </c>
      <c r="F18" s="22" t="s">
        <v>217</v>
      </c>
      <c r="G18" s="22" t="s">
        <v>218</v>
      </c>
      <c r="H18" s="24">
        <v>108000</v>
      </c>
      <c r="I18" s="24">
        <v>108000</v>
      </c>
      <c r="J18" s="24"/>
      <c r="K18" s="24"/>
      <c r="L18" s="24">
        <v>108000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136" t="s">
        <v>71</v>
      </c>
      <c r="B19" s="22" t="s">
        <v>207</v>
      </c>
      <c r="C19" s="22" t="s">
        <v>208</v>
      </c>
      <c r="D19" s="22" t="s">
        <v>99</v>
      </c>
      <c r="E19" s="22" t="s">
        <v>100</v>
      </c>
      <c r="F19" s="22" t="s">
        <v>217</v>
      </c>
      <c r="G19" s="22" t="s">
        <v>218</v>
      </c>
      <c r="H19" s="24">
        <v>74880</v>
      </c>
      <c r="I19" s="24">
        <v>74880</v>
      </c>
      <c r="J19" s="24"/>
      <c r="K19" s="24"/>
      <c r="L19" s="24">
        <v>74880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136" t="s">
        <v>71</v>
      </c>
      <c r="B20" s="22" t="s">
        <v>207</v>
      </c>
      <c r="C20" s="22" t="s">
        <v>208</v>
      </c>
      <c r="D20" s="22" t="s">
        <v>99</v>
      </c>
      <c r="E20" s="22" t="s">
        <v>100</v>
      </c>
      <c r="F20" s="22" t="s">
        <v>217</v>
      </c>
      <c r="G20" s="22" t="s">
        <v>218</v>
      </c>
      <c r="H20" s="24">
        <v>64440</v>
      </c>
      <c r="I20" s="24">
        <v>64440</v>
      </c>
      <c r="J20" s="24"/>
      <c r="K20" s="24"/>
      <c r="L20" s="24">
        <v>64440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136" t="s">
        <v>71</v>
      </c>
      <c r="B21" s="22" t="s">
        <v>207</v>
      </c>
      <c r="C21" s="22" t="s">
        <v>208</v>
      </c>
      <c r="D21" s="22" t="s">
        <v>99</v>
      </c>
      <c r="E21" s="22" t="s">
        <v>100</v>
      </c>
      <c r="F21" s="22" t="s">
        <v>217</v>
      </c>
      <c r="G21" s="22" t="s">
        <v>218</v>
      </c>
      <c r="H21" s="24">
        <v>99108</v>
      </c>
      <c r="I21" s="24">
        <v>99108</v>
      </c>
      <c r="J21" s="24"/>
      <c r="K21" s="24"/>
      <c r="L21" s="24">
        <v>99108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136" t="s">
        <v>71</v>
      </c>
      <c r="B22" s="22" t="s">
        <v>219</v>
      </c>
      <c r="C22" s="22" t="s">
        <v>220</v>
      </c>
      <c r="D22" s="22" t="s">
        <v>93</v>
      </c>
      <c r="E22" s="22" t="s">
        <v>94</v>
      </c>
      <c r="F22" s="22" t="s">
        <v>221</v>
      </c>
      <c r="G22" s="22" t="s">
        <v>222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136" t="s">
        <v>71</v>
      </c>
      <c r="B23" s="22" t="s">
        <v>219</v>
      </c>
      <c r="C23" s="22" t="s">
        <v>220</v>
      </c>
      <c r="D23" s="22" t="s">
        <v>93</v>
      </c>
      <c r="E23" s="22" t="s">
        <v>94</v>
      </c>
      <c r="F23" s="22" t="s">
        <v>221</v>
      </c>
      <c r="G23" s="22" t="s">
        <v>222</v>
      </c>
      <c r="H23" s="24">
        <v>287730.44</v>
      </c>
      <c r="I23" s="24">
        <v>287730.44</v>
      </c>
      <c r="J23" s="24"/>
      <c r="K23" s="24"/>
      <c r="L23" s="24">
        <v>287730.44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136" t="s">
        <v>71</v>
      </c>
      <c r="B24" s="22" t="s">
        <v>219</v>
      </c>
      <c r="C24" s="22" t="s">
        <v>220</v>
      </c>
      <c r="D24" s="22" t="s">
        <v>223</v>
      </c>
      <c r="E24" s="22" t="s">
        <v>224</v>
      </c>
      <c r="F24" s="22" t="s">
        <v>225</v>
      </c>
      <c r="G24" s="22" t="s">
        <v>226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136" t="s">
        <v>71</v>
      </c>
      <c r="B25" s="22" t="s">
        <v>219</v>
      </c>
      <c r="C25" s="22" t="s">
        <v>220</v>
      </c>
      <c r="D25" s="22" t="s">
        <v>107</v>
      </c>
      <c r="E25" s="22" t="s">
        <v>108</v>
      </c>
      <c r="F25" s="22" t="s">
        <v>227</v>
      </c>
      <c r="G25" s="22" t="s">
        <v>228</v>
      </c>
      <c r="H25" s="24">
        <v>93390.86</v>
      </c>
      <c r="I25" s="24">
        <v>93390.86</v>
      </c>
      <c r="J25" s="24"/>
      <c r="K25" s="24"/>
      <c r="L25" s="24">
        <v>93390.86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136" t="s">
        <v>71</v>
      </c>
      <c r="B26" s="22" t="s">
        <v>219</v>
      </c>
      <c r="C26" s="22" t="s">
        <v>220</v>
      </c>
      <c r="D26" s="22" t="s">
        <v>109</v>
      </c>
      <c r="E26" s="22" t="s">
        <v>110</v>
      </c>
      <c r="F26" s="22" t="s">
        <v>227</v>
      </c>
      <c r="G26" s="22" t="s">
        <v>228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136" t="s">
        <v>71</v>
      </c>
      <c r="B27" s="22" t="s">
        <v>219</v>
      </c>
      <c r="C27" s="22" t="s">
        <v>220</v>
      </c>
      <c r="D27" s="22" t="s">
        <v>109</v>
      </c>
      <c r="E27" s="22" t="s">
        <v>110</v>
      </c>
      <c r="F27" s="22" t="s">
        <v>227</v>
      </c>
      <c r="G27" s="22" t="s">
        <v>228</v>
      </c>
      <c r="H27" s="24">
        <v>34289.52</v>
      </c>
      <c r="I27" s="24">
        <v>34289.52</v>
      </c>
      <c r="J27" s="24"/>
      <c r="K27" s="24"/>
      <c r="L27" s="24">
        <v>34289.52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136" t="s">
        <v>71</v>
      </c>
      <c r="B28" s="22" t="s">
        <v>219</v>
      </c>
      <c r="C28" s="22" t="s">
        <v>220</v>
      </c>
      <c r="D28" s="22" t="s">
        <v>111</v>
      </c>
      <c r="E28" s="22" t="s">
        <v>112</v>
      </c>
      <c r="F28" s="22" t="s">
        <v>229</v>
      </c>
      <c r="G28" s="22" t="s">
        <v>230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136" t="s">
        <v>71</v>
      </c>
      <c r="B29" s="22" t="s">
        <v>219</v>
      </c>
      <c r="C29" s="22" t="s">
        <v>220</v>
      </c>
      <c r="D29" s="22" t="s">
        <v>111</v>
      </c>
      <c r="E29" s="22" t="s">
        <v>112</v>
      </c>
      <c r="F29" s="22" t="s">
        <v>229</v>
      </c>
      <c r="G29" s="22" t="s">
        <v>230</v>
      </c>
      <c r="H29" s="24">
        <v>63849.46</v>
      </c>
      <c r="I29" s="24">
        <v>63849.46</v>
      </c>
      <c r="J29" s="24"/>
      <c r="K29" s="24"/>
      <c r="L29" s="24">
        <v>63849.46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136" t="s">
        <v>71</v>
      </c>
      <c r="B30" s="22" t="s">
        <v>219</v>
      </c>
      <c r="C30" s="22" t="s">
        <v>220</v>
      </c>
      <c r="D30" s="22" t="s">
        <v>113</v>
      </c>
      <c r="E30" s="22" t="s">
        <v>114</v>
      </c>
      <c r="F30" s="22" t="s">
        <v>231</v>
      </c>
      <c r="G30" s="22" t="s">
        <v>232</v>
      </c>
      <c r="H30" s="24">
        <v>5544</v>
      </c>
      <c r="I30" s="24">
        <v>5544</v>
      </c>
      <c r="J30" s="24"/>
      <c r="K30" s="24"/>
      <c r="L30" s="24">
        <v>5544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136" t="s">
        <v>71</v>
      </c>
      <c r="B31" s="22" t="s">
        <v>219</v>
      </c>
      <c r="C31" s="22" t="s">
        <v>220</v>
      </c>
      <c r="D31" s="22" t="s">
        <v>113</v>
      </c>
      <c r="E31" s="22" t="s">
        <v>114</v>
      </c>
      <c r="F31" s="22" t="s">
        <v>231</v>
      </c>
      <c r="G31" s="22" t="s">
        <v>232</v>
      </c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136" t="s">
        <v>71</v>
      </c>
      <c r="B32" s="22" t="s">
        <v>219</v>
      </c>
      <c r="C32" s="22" t="s">
        <v>220</v>
      </c>
      <c r="D32" s="22" t="s">
        <v>113</v>
      </c>
      <c r="E32" s="22" t="s">
        <v>114</v>
      </c>
      <c r="F32" s="22" t="s">
        <v>231</v>
      </c>
      <c r="G32" s="22" t="s">
        <v>232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136" t="s">
        <v>71</v>
      </c>
      <c r="B33" s="22" t="s">
        <v>219</v>
      </c>
      <c r="C33" s="22" t="s">
        <v>220</v>
      </c>
      <c r="D33" s="22" t="s">
        <v>97</v>
      </c>
      <c r="E33" s="22" t="s">
        <v>98</v>
      </c>
      <c r="F33" s="22" t="s">
        <v>231</v>
      </c>
      <c r="G33" s="22" t="s">
        <v>232</v>
      </c>
      <c r="H33" s="24">
        <v>684.36</v>
      </c>
      <c r="I33" s="24">
        <v>684.36</v>
      </c>
      <c r="J33" s="24"/>
      <c r="K33" s="24"/>
      <c r="L33" s="24">
        <v>684.36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136" t="s">
        <v>71</v>
      </c>
      <c r="B34" s="22" t="s">
        <v>219</v>
      </c>
      <c r="C34" s="22" t="s">
        <v>220</v>
      </c>
      <c r="D34" s="22" t="s">
        <v>99</v>
      </c>
      <c r="E34" s="22" t="s">
        <v>100</v>
      </c>
      <c r="F34" s="22" t="s">
        <v>231</v>
      </c>
      <c r="G34" s="22" t="s">
        <v>232</v>
      </c>
      <c r="H34" s="24">
        <v>3380.66</v>
      </c>
      <c r="I34" s="24">
        <v>3380.66</v>
      </c>
      <c r="J34" s="24"/>
      <c r="K34" s="24"/>
      <c r="L34" s="24">
        <v>3380.66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136" t="s">
        <v>71</v>
      </c>
      <c r="B35" s="22" t="s">
        <v>219</v>
      </c>
      <c r="C35" s="22" t="s">
        <v>220</v>
      </c>
      <c r="D35" s="22" t="s">
        <v>113</v>
      </c>
      <c r="E35" s="22" t="s">
        <v>114</v>
      </c>
      <c r="F35" s="22" t="s">
        <v>231</v>
      </c>
      <c r="G35" s="22" t="s">
        <v>232</v>
      </c>
      <c r="H35" s="24">
        <v>3596.63</v>
      </c>
      <c r="I35" s="24">
        <v>3596.63</v>
      </c>
      <c r="J35" s="24"/>
      <c r="K35" s="24"/>
      <c r="L35" s="24">
        <v>3596.63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136" t="s">
        <v>71</v>
      </c>
      <c r="B36" s="22" t="s">
        <v>233</v>
      </c>
      <c r="C36" s="22" t="s">
        <v>120</v>
      </c>
      <c r="D36" s="22" t="s">
        <v>119</v>
      </c>
      <c r="E36" s="22" t="s">
        <v>120</v>
      </c>
      <c r="F36" s="22" t="s">
        <v>234</v>
      </c>
      <c r="G36" s="22" t="s">
        <v>120</v>
      </c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136" t="s">
        <v>71</v>
      </c>
      <c r="B37" s="22" t="s">
        <v>233</v>
      </c>
      <c r="C37" s="22" t="s">
        <v>120</v>
      </c>
      <c r="D37" s="22" t="s">
        <v>119</v>
      </c>
      <c r="E37" s="22" t="s">
        <v>120</v>
      </c>
      <c r="F37" s="22" t="s">
        <v>234</v>
      </c>
      <c r="G37" s="22" t="s">
        <v>120</v>
      </c>
      <c r="H37" s="24">
        <v>242191.71</v>
      </c>
      <c r="I37" s="24">
        <v>242191.71</v>
      </c>
      <c r="J37" s="24"/>
      <c r="K37" s="24"/>
      <c r="L37" s="24">
        <v>242191.71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136" t="s">
        <v>71</v>
      </c>
      <c r="B38" s="22" t="s">
        <v>235</v>
      </c>
      <c r="C38" s="22" t="s">
        <v>236</v>
      </c>
      <c r="D38" s="22" t="s">
        <v>97</v>
      </c>
      <c r="E38" s="22" t="s">
        <v>98</v>
      </c>
      <c r="F38" s="22" t="s">
        <v>237</v>
      </c>
      <c r="G38" s="22" t="s">
        <v>238</v>
      </c>
      <c r="H38" s="24">
        <v>36100</v>
      </c>
      <c r="I38" s="24">
        <v>36100</v>
      </c>
      <c r="J38" s="24"/>
      <c r="K38" s="24"/>
      <c r="L38" s="24">
        <v>36100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136" t="s">
        <v>71</v>
      </c>
      <c r="B39" s="22" t="s">
        <v>235</v>
      </c>
      <c r="C39" s="22" t="s">
        <v>236</v>
      </c>
      <c r="D39" s="22" t="s">
        <v>99</v>
      </c>
      <c r="E39" s="22" t="s">
        <v>100</v>
      </c>
      <c r="F39" s="22" t="s">
        <v>237</v>
      </c>
      <c r="G39" s="22" t="s">
        <v>238</v>
      </c>
      <c r="H39" s="24">
        <v>12000</v>
      </c>
      <c r="I39" s="24">
        <v>12000</v>
      </c>
      <c r="J39" s="24"/>
      <c r="K39" s="24"/>
      <c r="L39" s="24">
        <v>12000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136" t="s">
        <v>71</v>
      </c>
      <c r="B40" s="22" t="s">
        <v>235</v>
      </c>
      <c r="C40" s="22" t="s">
        <v>236</v>
      </c>
      <c r="D40" s="22" t="s">
        <v>99</v>
      </c>
      <c r="E40" s="22" t="s">
        <v>100</v>
      </c>
      <c r="F40" s="22" t="s">
        <v>239</v>
      </c>
      <c r="G40" s="22" t="s">
        <v>240</v>
      </c>
      <c r="H40" s="24">
        <v>4660</v>
      </c>
      <c r="I40" s="24">
        <v>4660</v>
      </c>
      <c r="J40" s="24"/>
      <c r="K40" s="24"/>
      <c r="L40" s="24">
        <v>4660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136" t="s">
        <v>71</v>
      </c>
      <c r="B41" s="22" t="s">
        <v>241</v>
      </c>
      <c r="C41" s="22" t="s">
        <v>178</v>
      </c>
      <c r="D41" s="22" t="s">
        <v>99</v>
      </c>
      <c r="E41" s="22" t="s">
        <v>100</v>
      </c>
      <c r="F41" s="22" t="s">
        <v>242</v>
      </c>
      <c r="G41" s="22" t="s">
        <v>178</v>
      </c>
      <c r="H41" s="24">
        <v>2000</v>
      </c>
      <c r="I41" s="24">
        <v>2000</v>
      </c>
      <c r="J41" s="24"/>
      <c r="K41" s="24"/>
      <c r="L41" s="24">
        <v>2000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136" t="s">
        <v>71</v>
      </c>
      <c r="B42" s="22" t="s">
        <v>235</v>
      </c>
      <c r="C42" s="22" t="s">
        <v>236</v>
      </c>
      <c r="D42" s="22" t="s">
        <v>99</v>
      </c>
      <c r="E42" s="22" t="s">
        <v>100</v>
      </c>
      <c r="F42" s="22" t="s">
        <v>243</v>
      </c>
      <c r="G42" s="22" t="s">
        <v>244</v>
      </c>
      <c r="H42" s="24">
        <v>2500</v>
      </c>
      <c r="I42" s="24">
        <v>2500</v>
      </c>
      <c r="J42" s="24"/>
      <c r="K42" s="24"/>
      <c r="L42" s="24">
        <v>2500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136" t="s">
        <v>71</v>
      </c>
      <c r="B43" s="22" t="s">
        <v>235</v>
      </c>
      <c r="C43" s="22" t="s">
        <v>236</v>
      </c>
      <c r="D43" s="22" t="s">
        <v>99</v>
      </c>
      <c r="E43" s="22" t="s">
        <v>100</v>
      </c>
      <c r="F43" s="22" t="s">
        <v>245</v>
      </c>
      <c r="G43" s="22" t="s">
        <v>246</v>
      </c>
      <c r="H43" s="24">
        <v>500</v>
      </c>
      <c r="I43" s="24">
        <v>500</v>
      </c>
      <c r="J43" s="24"/>
      <c r="K43" s="24"/>
      <c r="L43" s="24">
        <v>500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136" t="s">
        <v>71</v>
      </c>
      <c r="B44" s="22" t="s">
        <v>247</v>
      </c>
      <c r="C44" s="22" t="s">
        <v>248</v>
      </c>
      <c r="D44" s="22" t="s">
        <v>89</v>
      </c>
      <c r="E44" s="22" t="s">
        <v>90</v>
      </c>
      <c r="F44" s="22" t="s">
        <v>237</v>
      </c>
      <c r="G44" s="22" t="s">
        <v>238</v>
      </c>
      <c r="H44" s="24">
        <v>1200</v>
      </c>
      <c r="I44" s="24">
        <v>1200</v>
      </c>
      <c r="J44" s="24"/>
      <c r="K44" s="24"/>
      <c r="L44" s="24">
        <v>1200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136" t="s">
        <v>71</v>
      </c>
      <c r="B45" s="22" t="s">
        <v>247</v>
      </c>
      <c r="C45" s="22" t="s">
        <v>248</v>
      </c>
      <c r="D45" s="22" t="s">
        <v>91</v>
      </c>
      <c r="E45" s="22" t="s">
        <v>92</v>
      </c>
      <c r="F45" s="22" t="s">
        <v>237</v>
      </c>
      <c r="G45" s="22" t="s">
        <v>238</v>
      </c>
      <c r="H45" s="24">
        <v>1800</v>
      </c>
      <c r="I45" s="24">
        <v>1800</v>
      </c>
      <c r="J45" s="24"/>
      <c r="K45" s="24"/>
      <c r="L45" s="24">
        <v>1800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21" customHeight="1" spans="1:23">
      <c r="A46" s="136" t="s">
        <v>71</v>
      </c>
      <c r="B46" s="22" t="s">
        <v>249</v>
      </c>
      <c r="C46" s="22" t="s">
        <v>250</v>
      </c>
      <c r="D46" s="22" t="s">
        <v>97</v>
      </c>
      <c r="E46" s="22" t="s">
        <v>98</v>
      </c>
      <c r="F46" s="22" t="s">
        <v>251</v>
      </c>
      <c r="G46" s="22" t="s">
        <v>252</v>
      </c>
      <c r="H46" s="24">
        <v>8237.16</v>
      </c>
      <c r="I46" s="24">
        <v>8237.16</v>
      </c>
      <c r="J46" s="24"/>
      <c r="K46" s="24"/>
      <c r="L46" s="24">
        <v>8237.16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ht="21" customHeight="1" spans="1:23">
      <c r="A47" s="136" t="s">
        <v>71</v>
      </c>
      <c r="B47" s="22" t="s">
        <v>249</v>
      </c>
      <c r="C47" s="22" t="s">
        <v>250</v>
      </c>
      <c r="D47" s="22" t="s">
        <v>99</v>
      </c>
      <c r="E47" s="22" t="s">
        <v>100</v>
      </c>
      <c r="F47" s="22" t="s">
        <v>251</v>
      </c>
      <c r="G47" s="22" t="s">
        <v>252</v>
      </c>
      <c r="H47" s="24">
        <v>3166.38</v>
      </c>
      <c r="I47" s="24">
        <v>3166.38</v>
      </c>
      <c r="J47" s="24"/>
      <c r="K47" s="24"/>
      <c r="L47" s="24">
        <v>3166.38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ht="21" customHeight="1" spans="1:23">
      <c r="A48" s="136" t="s">
        <v>71</v>
      </c>
      <c r="B48" s="22" t="s">
        <v>253</v>
      </c>
      <c r="C48" s="22" t="s">
        <v>254</v>
      </c>
      <c r="D48" s="22" t="s">
        <v>97</v>
      </c>
      <c r="E48" s="22" t="s">
        <v>98</v>
      </c>
      <c r="F48" s="22" t="s">
        <v>255</v>
      </c>
      <c r="G48" s="22" t="s">
        <v>254</v>
      </c>
      <c r="H48" s="24">
        <v>10982.88</v>
      </c>
      <c r="I48" s="24">
        <v>10982.88</v>
      </c>
      <c r="J48" s="24"/>
      <c r="K48" s="24"/>
      <c r="L48" s="24">
        <v>10982.88</v>
      </c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ht="21" customHeight="1" spans="1:23">
      <c r="A49" s="136" t="s">
        <v>71</v>
      </c>
      <c r="B49" s="22" t="s">
        <v>253</v>
      </c>
      <c r="C49" s="22" t="s">
        <v>254</v>
      </c>
      <c r="D49" s="22" t="s">
        <v>99</v>
      </c>
      <c r="E49" s="22" t="s">
        <v>100</v>
      </c>
      <c r="F49" s="22" t="s">
        <v>255</v>
      </c>
      <c r="G49" s="22" t="s">
        <v>254</v>
      </c>
      <c r="H49" s="24">
        <v>4221.84</v>
      </c>
      <c r="I49" s="24">
        <v>4221.84</v>
      </c>
      <c r="J49" s="24"/>
      <c r="K49" s="24"/>
      <c r="L49" s="24">
        <v>4221.84</v>
      </c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ht="21" customHeight="1" spans="1:23">
      <c r="A50" s="136" t="s">
        <v>71</v>
      </c>
      <c r="B50" s="22" t="s">
        <v>256</v>
      </c>
      <c r="C50" s="22" t="s">
        <v>257</v>
      </c>
      <c r="D50" s="22" t="s">
        <v>97</v>
      </c>
      <c r="E50" s="22" t="s">
        <v>98</v>
      </c>
      <c r="F50" s="22" t="s">
        <v>258</v>
      </c>
      <c r="G50" s="22" t="s">
        <v>257</v>
      </c>
      <c r="H50" s="24">
        <v>180</v>
      </c>
      <c r="I50" s="24">
        <v>180</v>
      </c>
      <c r="J50" s="24"/>
      <c r="K50" s="24"/>
      <c r="L50" s="24">
        <v>180</v>
      </c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ht="21" customHeight="1" spans="1:23">
      <c r="A51" s="136" t="s">
        <v>71</v>
      </c>
      <c r="B51" s="22" t="s">
        <v>256</v>
      </c>
      <c r="C51" s="22" t="s">
        <v>257</v>
      </c>
      <c r="D51" s="22" t="s">
        <v>99</v>
      </c>
      <c r="E51" s="22" t="s">
        <v>100</v>
      </c>
      <c r="F51" s="22" t="s">
        <v>258</v>
      </c>
      <c r="G51" s="22" t="s">
        <v>257</v>
      </c>
      <c r="H51" s="24">
        <v>108</v>
      </c>
      <c r="I51" s="24">
        <v>108</v>
      </c>
      <c r="J51" s="24"/>
      <c r="K51" s="24"/>
      <c r="L51" s="24">
        <v>108</v>
      </c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ht="21" customHeight="1" spans="1:23">
      <c r="A52" s="136" t="s">
        <v>71</v>
      </c>
      <c r="B52" s="22" t="s">
        <v>259</v>
      </c>
      <c r="C52" s="22" t="s">
        <v>260</v>
      </c>
      <c r="D52" s="22" t="s">
        <v>97</v>
      </c>
      <c r="E52" s="22" t="s">
        <v>98</v>
      </c>
      <c r="F52" s="22" t="s">
        <v>261</v>
      </c>
      <c r="G52" s="22" t="s">
        <v>260</v>
      </c>
      <c r="H52" s="24">
        <v>15000</v>
      </c>
      <c r="I52" s="24">
        <v>15000</v>
      </c>
      <c r="J52" s="24"/>
      <c r="K52" s="24"/>
      <c r="L52" s="24">
        <v>15000</v>
      </c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ht="21" customHeight="1" spans="1:23">
      <c r="A53" s="136" t="s">
        <v>71</v>
      </c>
      <c r="B53" s="22" t="s">
        <v>262</v>
      </c>
      <c r="C53" s="22" t="s">
        <v>263</v>
      </c>
      <c r="D53" s="22" t="s">
        <v>97</v>
      </c>
      <c r="E53" s="22" t="s">
        <v>98</v>
      </c>
      <c r="F53" s="22" t="s">
        <v>264</v>
      </c>
      <c r="G53" s="22" t="s">
        <v>265</v>
      </c>
      <c r="H53" s="24">
        <v>121200</v>
      </c>
      <c r="I53" s="24">
        <v>121200</v>
      </c>
      <c r="J53" s="24"/>
      <c r="K53" s="24"/>
      <c r="L53" s="24">
        <v>121200</v>
      </c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  <row r="54" ht="21" customHeight="1" spans="1:23">
      <c r="A54" s="136" t="s">
        <v>71</v>
      </c>
      <c r="B54" s="22" t="s">
        <v>266</v>
      </c>
      <c r="C54" s="22" t="s">
        <v>267</v>
      </c>
      <c r="D54" s="22" t="s">
        <v>89</v>
      </c>
      <c r="E54" s="22" t="s">
        <v>90</v>
      </c>
      <c r="F54" s="22" t="s">
        <v>268</v>
      </c>
      <c r="G54" s="22" t="s">
        <v>269</v>
      </c>
      <c r="H54" s="24">
        <v>44649.6</v>
      </c>
      <c r="I54" s="24">
        <v>44649.6</v>
      </c>
      <c r="J54" s="24"/>
      <c r="K54" s="24"/>
      <c r="L54" s="24">
        <v>44649.6</v>
      </c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</row>
    <row r="55" ht="21" customHeight="1" spans="1:23">
      <c r="A55" s="136" t="s">
        <v>71</v>
      </c>
      <c r="B55" s="22" t="s">
        <v>266</v>
      </c>
      <c r="C55" s="22" t="s">
        <v>267</v>
      </c>
      <c r="D55" s="22" t="s">
        <v>91</v>
      </c>
      <c r="E55" s="22" t="s">
        <v>92</v>
      </c>
      <c r="F55" s="22" t="s">
        <v>268</v>
      </c>
      <c r="G55" s="22" t="s">
        <v>269</v>
      </c>
      <c r="H55" s="24">
        <v>66100.8</v>
      </c>
      <c r="I55" s="24">
        <v>66100.8</v>
      </c>
      <c r="J55" s="24"/>
      <c r="K55" s="24"/>
      <c r="L55" s="24">
        <v>66100.8</v>
      </c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</row>
    <row r="56" ht="21" customHeight="1" spans="1:23">
      <c r="A56" s="36" t="s">
        <v>124</v>
      </c>
      <c r="B56" s="137"/>
      <c r="C56" s="137"/>
      <c r="D56" s="137"/>
      <c r="E56" s="137"/>
      <c r="F56" s="137"/>
      <c r="G56" s="138"/>
      <c r="H56" s="24">
        <v>3097008.58</v>
      </c>
      <c r="I56" s="24">
        <v>3097008.58</v>
      </c>
      <c r="J56" s="24"/>
      <c r="K56" s="24"/>
      <c r="L56" s="24">
        <v>3097008.58</v>
      </c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</row>
  </sheetData>
  <mergeCells count="30">
    <mergeCell ref="A3:W3"/>
    <mergeCell ref="A4:G4"/>
    <mergeCell ref="H5:W5"/>
    <mergeCell ref="I6:M6"/>
    <mergeCell ref="N6:P6"/>
    <mergeCell ref="R6:W6"/>
    <mergeCell ref="A56:G56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88888888888889" right="0.388888888888889" top="0.579166666666667" bottom="0.579166666666667" header="0.5" footer="0.5"/>
  <pageSetup paperSize="9" scale="32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34"/>
  <sheetViews>
    <sheetView showZeros="0" topLeftCell="G1" workbookViewId="0">
      <pane ySplit="1" topLeftCell="A11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1" t="s">
        <v>270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"单位名称："&amp;"临沧市红十字会"</f>
        <v>单位名称：临沧市红十字会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1" t="s">
        <v>173</v>
      </c>
    </row>
    <row r="5" ht="18.75" customHeight="1" spans="1:23">
      <c r="A5" s="11" t="s">
        <v>271</v>
      </c>
      <c r="B5" s="12" t="s">
        <v>187</v>
      </c>
      <c r="C5" s="11" t="s">
        <v>188</v>
      </c>
      <c r="D5" s="11" t="s">
        <v>272</v>
      </c>
      <c r="E5" s="12" t="s">
        <v>189</v>
      </c>
      <c r="F5" s="12" t="s">
        <v>190</v>
      </c>
      <c r="G5" s="12" t="s">
        <v>273</v>
      </c>
      <c r="H5" s="12" t="s">
        <v>274</v>
      </c>
      <c r="I5" s="32" t="s">
        <v>56</v>
      </c>
      <c r="J5" s="13" t="s">
        <v>275</v>
      </c>
      <c r="K5" s="14"/>
      <c r="L5" s="14"/>
      <c r="M5" s="15"/>
      <c r="N5" s="13" t="s">
        <v>195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5" t="s">
        <v>59</v>
      </c>
      <c r="K6" s="126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201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7" t="s">
        <v>58</v>
      </c>
      <c r="K7" s="96"/>
      <c r="L7" s="33"/>
      <c r="M7" s="33"/>
      <c r="N7" s="33"/>
      <c r="O7" s="33"/>
      <c r="P7" s="33"/>
      <c r="Q7" s="33"/>
      <c r="R7" s="33"/>
      <c r="S7" s="128"/>
      <c r="T7" s="128"/>
      <c r="U7" s="128"/>
      <c r="V7" s="128"/>
      <c r="W7" s="128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8" t="s">
        <v>58</v>
      </c>
      <c r="K8" s="48" t="s">
        <v>276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3">
        <v>1</v>
      </c>
      <c r="B9" s="123">
        <v>2</v>
      </c>
      <c r="C9" s="123">
        <v>3</v>
      </c>
      <c r="D9" s="123">
        <v>4</v>
      </c>
      <c r="E9" s="123">
        <v>5</v>
      </c>
      <c r="F9" s="123">
        <v>6</v>
      </c>
      <c r="G9" s="123">
        <v>7</v>
      </c>
      <c r="H9" s="123">
        <v>8</v>
      </c>
      <c r="I9" s="123">
        <v>9</v>
      </c>
      <c r="J9" s="123">
        <v>10</v>
      </c>
      <c r="K9" s="123">
        <v>11</v>
      </c>
      <c r="L9" s="123">
        <v>12</v>
      </c>
      <c r="M9" s="123">
        <v>13</v>
      </c>
      <c r="N9" s="123">
        <v>14</v>
      </c>
      <c r="O9" s="123">
        <v>15</v>
      </c>
      <c r="P9" s="123">
        <v>16</v>
      </c>
      <c r="Q9" s="123">
        <v>17</v>
      </c>
      <c r="R9" s="123">
        <v>18</v>
      </c>
      <c r="S9" s="123">
        <v>19</v>
      </c>
      <c r="T9" s="123">
        <v>20</v>
      </c>
      <c r="U9" s="123">
        <v>21</v>
      </c>
      <c r="V9" s="123">
        <v>22</v>
      </c>
      <c r="W9" s="123">
        <v>23</v>
      </c>
    </row>
    <row r="10" ht="18.75" customHeight="1" spans="1:23">
      <c r="A10" s="22"/>
      <c r="B10" s="22"/>
      <c r="C10" s="22" t="s">
        <v>277</v>
      </c>
      <c r="D10" s="22"/>
      <c r="E10" s="22"/>
      <c r="F10" s="22"/>
      <c r="G10" s="22"/>
      <c r="H10" s="22"/>
      <c r="I10" s="24">
        <v>220000</v>
      </c>
      <c r="J10" s="24">
        <v>220000</v>
      </c>
      <c r="K10" s="24">
        <v>220000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4" t="s">
        <v>278</v>
      </c>
      <c r="B11" s="124" t="s">
        <v>279</v>
      </c>
      <c r="C11" s="22" t="s">
        <v>277</v>
      </c>
      <c r="D11" s="124" t="s">
        <v>71</v>
      </c>
      <c r="E11" s="124" t="s">
        <v>101</v>
      </c>
      <c r="F11" s="124" t="s">
        <v>102</v>
      </c>
      <c r="G11" s="124" t="s">
        <v>237</v>
      </c>
      <c r="H11" s="124" t="s">
        <v>238</v>
      </c>
      <c r="I11" s="24">
        <v>32000</v>
      </c>
      <c r="J11" s="24">
        <v>32000</v>
      </c>
      <c r="K11" s="24">
        <v>32000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124" t="s">
        <v>278</v>
      </c>
      <c r="B12" s="124" t="s">
        <v>279</v>
      </c>
      <c r="C12" s="22" t="s">
        <v>277</v>
      </c>
      <c r="D12" s="124" t="s">
        <v>71</v>
      </c>
      <c r="E12" s="124" t="s">
        <v>101</v>
      </c>
      <c r="F12" s="124" t="s">
        <v>102</v>
      </c>
      <c r="G12" s="124" t="s">
        <v>280</v>
      </c>
      <c r="H12" s="124" t="s">
        <v>281</v>
      </c>
      <c r="I12" s="24">
        <v>1000</v>
      </c>
      <c r="J12" s="24">
        <v>1000</v>
      </c>
      <c r="K12" s="24">
        <v>1000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4" t="s">
        <v>278</v>
      </c>
      <c r="B13" s="124" t="s">
        <v>279</v>
      </c>
      <c r="C13" s="22" t="s">
        <v>277</v>
      </c>
      <c r="D13" s="124" t="s">
        <v>71</v>
      </c>
      <c r="E13" s="124" t="s">
        <v>101</v>
      </c>
      <c r="F13" s="124" t="s">
        <v>102</v>
      </c>
      <c r="G13" s="124" t="s">
        <v>282</v>
      </c>
      <c r="H13" s="124" t="s">
        <v>283</v>
      </c>
      <c r="I13" s="24">
        <v>25000</v>
      </c>
      <c r="J13" s="24">
        <v>25000</v>
      </c>
      <c r="K13" s="24">
        <v>25000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124" t="s">
        <v>278</v>
      </c>
      <c r="B14" s="124" t="s">
        <v>279</v>
      </c>
      <c r="C14" s="22" t="s">
        <v>277</v>
      </c>
      <c r="D14" s="124" t="s">
        <v>71</v>
      </c>
      <c r="E14" s="124" t="s">
        <v>101</v>
      </c>
      <c r="F14" s="124" t="s">
        <v>102</v>
      </c>
      <c r="G14" s="124" t="s">
        <v>284</v>
      </c>
      <c r="H14" s="124" t="s">
        <v>285</v>
      </c>
      <c r="I14" s="24">
        <v>60000</v>
      </c>
      <c r="J14" s="24">
        <v>60000</v>
      </c>
      <c r="K14" s="24">
        <v>60000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4" t="s">
        <v>278</v>
      </c>
      <c r="B15" s="124" t="s">
        <v>279</v>
      </c>
      <c r="C15" s="22" t="s">
        <v>277</v>
      </c>
      <c r="D15" s="124" t="s">
        <v>71</v>
      </c>
      <c r="E15" s="124" t="s">
        <v>101</v>
      </c>
      <c r="F15" s="124" t="s">
        <v>102</v>
      </c>
      <c r="G15" s="124" t="s">
        <v>286</v>
      </c>
      <c r="H15" s="124" t="s">
        <v>287</v>
      </c>
      <c r="I15" s="24">
        <v>23000</v>
      </c>
      <c r="J15" s="24">
        <v>23000</v>
      </c>
      <c r="K15" s="24">
        <v>23000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124" t="s">
        <v>278</v>
      </c>
      <c r="B16" s="124" t="s">
        <v>279</v>
      </c>
      <c r="C16" s="22" t="s">
        <v>277</v>
      </c>
      <c r="D16" s="124" t="s">
        <v>71</v>
      </c>
      <c r="E16" s="124" t="s">
        <v>101</v>
      </c>
      <c r="F16" s="124" t="s">
        <v>102</v>
      </c>
      <c r="G16" s="124" t="s">
        <v>242</v>
      </c>
      <c r="H16" s="124" t="s">
        <v>178</v>
      </c>
      <c r="I16" s="24">
        <v>3000</v>
      </c>
      <c r="J16" s="24">
        <v>3000</v>
      </c>
      <c r="K16" s="24">
        <v>3000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24" t="s">
        <v>278</v>
      </c>
      <c r="B17" s="124" t="s">
        <v>279</v>
      </c>
      <c r="C17" s="22" t="s">
        <v>277</v>
      </c>
      <c r="D17" s="124" t="s">
        <v>71</v>
      </c>
      <c r="E17" s="124" t="s">
        <v>101</v>
      </c>
      <c r="F17" s="124" t="s">
        <v>102</v>
      </c>
      <c r="G17" s="124" t="s">
        <v>288</v>
      </c>
      <c r="H17" s="124" t="s">
        <v>289</v>
      </c>
      <c r="I17" s="24">
        <v>24000</v>
      </c>
      <c r="J17" s="24">
        <v>24000</v>
      </c>
      <c r="K17" s="24">
        <v>24000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124" t="s">
        <v>278</v>
      </c>
      <c r="B18" s="124" t="s">
        <v>279</v>
      </c>
      <c r="C18" s="22" t="s">
        <v>277</v>
      </c>
      <c r="D18" s="124" t="s">
        <v>71</v>
      </c>
      <c r="E18" s="124" t="s">
        <v>101</v>
      </c>
      <c r="F18" s="124" t="s">
        <v>102</v>
      </c>
      <c r="G18" s="124" t="s">
        <v>261</v>
      </c>
      <c r="H18" s="124" t="s">
        <v>260</v>
      </c>
      <c r="I18" s="24">
        <v>5000</v>
      </c>
      <c r="J18" s="24">
        <v>5000</v>
      </c>
      <c r="K18" s="24">
        <v>5000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24" t="s">
        <v>278</v>
      </c>
      <c r="B19" s="124" t="s">
        <v>279</v>
      </c>
      <c r="C19" s="22" t="s">
        <v>277</v>
      </c>
      <c r="D19" s="124" t="s">
        <v>71</v>
      </c>
      <c r="E19" s="124" t="s">
        <v>101</v>
      </c>
      <c r="F19" s="124" t="s">
        <v>102</v>
      </c>
      <c r="G19" s="124" t="s">
        <v>264</v>
      </c>
      <c r="H19" s="124" t="s">
        <v>265</v>
      </c>
      <c r="I19" s="24">
        <v>5000</v>
      </c>
      <c r="J19" s="24">
        <v>5000</v>
      </c>
      <c r="K19" s="24">
        <v>5000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124" t="s">
        <v>278</v>
      </c>
      <c r="B20" s="124" t="s">
        <v>279</v>
      </c>
      <c r="C20" s="22" t="s">
        <v>277</v>
      </c>
      <c r="D20" s="124" t="s">
        <v>71</v>
      </c>
      <c r="E20" s="124" t="s">
        <v>101</v>
      </c>
      <c r="F20" s="124" t="s">
        <v>102</v>
      </c>
      <c r="G20" s="124" t="s">
        <v>239</v>
      </c>
      <c r="H20" s="124" t="s">
        <v>240</v>
      </c>
      <c r="I20" s="24">
        <v>22000</v>
      </c>
      <c r="J20" s="24">
        <v>22000</v>
      </c>
      <c r="K20" s="24">
        <v>22000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124" t="s">
        <v>278</v>
      </c>
      <c r="B21" s="124" t="s">
        <v>279</v>
      </c>
      <c r="C21" s="22" t="s">
        <v>277</v>
      </c>
      <c r="D21" s="124" t="s">
        <v>71</v>
      </c>
      <c r="E21" s="124" t="s">
        <v>101</v>
      </c>
      <c r="F21" s="124" t="s">
        <v>102</v>
      </c>
      <c r="G21" s="124" t="s">
        <v>290</v>
      </c>
      <c r="H21" s="124" t="s">
        <v>291</v>
      </c>
      <c r="I21" s="24">
        <v>20000</v>
      </c>
      <c r="J21" s="24">
        <v>20000</v>
      </c>
      <c r="K21" s="24">
        <v>20000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26"/>
      <c r="B22" s="26"/>
      <c r="C22" s="22" t="s">
        <v>292</v>
      </c>
      <c r="D22" s="26"/>
      <c r="E22" s="26"/>
      <c r="F22" s="26"/>
      <c r="G22" s="26"/>
      <c r="H22" s="26"/>
      <c r="I22" s="24">
        <v>50000</v>
      </c>
      <c r="J22" s="24">
        <v>50000</v>
      </c>
      <c r="K22" s="24">
        <v>50000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18.75" customHeight="1" spans="1:23">
      <c r="A23" s="124" t="s">
        <v>278</v>
      </c>
      <c r="B23" s="124" t="s">
        <v>293</v>
      </c>
      <c r="C23" s="22" t="s">
        <v>292</v>
      </c>
      <c r="D23" s="124" t="s">
        <v>71</v>
      </c>
      <c r="E23" s="124" t="s">
        <v>101</v>
      </c>
      <c r="F23" s="124" t="s">
        <v>102</v>
      </c>
      <c r="G23" s="124" t="s">
        <v>294</v>
      </c>
      <c r="H23" s="124" t="s">
        <v>295</v>
      </c>
      <c r="I23" s="24">
        <v>50000</v>
      </c>
      <c r="J23" s="24">
        <v>50000</v>
      </c>
      <c r="K23" s="24">
        <v>50000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18.75" customHeight="1" spans="1:23">
      <c r="A24" s="26"/>
      <c r="B24" s="26"/>
      <c r="C24" s="22" t="s">
        <v>296</v>
      </c>
      <c r="D24" s="26"/>
      <c r="E24" s="26"/>
      <c r="F24" s="26"/>
      <c r="G24" s="26"/>
      <c r="H24" s="26"/>
      <c r="I24" s="24">
        <v>210000</v>
      </c>
      <c r="J24" s="24">
        <v>210000</v>
      </c>
      <c r="K24" s="24">
        <v>210000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18.75" customHeight="1" spans="1:23">
      <c r="A25" s="124" t="s">
        <v>297</v>
      </c>
      <c r="B25" s="124" t="s">
        <v>298</v>
      </c>
      <c r="C25" s="22" t="s">
        <v>296</v>
      </c>
      <c r="D25" s="124" t="s">
        <v>71</v>
      </c>
      <c r="E25" s="124" t="s">
        <v>123</v>
      </c>
      <c r="F25" s="124" t="s">
        <v>84</v>
      </c>
      <c r="G25" s="124" t="s">
        <v>294</v>
      </c>
      <c r="H25" s="124" t="s">
        <v>295</v>
      </c>
      <c r="I25" s="24">
        <v>210000</v>
      </c>
      <c r="J25" s="24">
        <v>210000</v>
      </c>
      <c r="K25" s="24">
        <v>210000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18.75" customHeight="1" spans="1:23">
      <c r="A26" s="26"/>
      <c r="B26" s="26"/>
      <c r="C26" s="22" t="s">
        <v>299</v>
      </c>
      <c r="D26" s="26"/>
      <c r="E26" s="26"/>
      <c r="F26" s="26"/>
      <c r="G26" s="26"/>
      <c r="H26" s="26"/>
      <c r="I26" s="24">
        <v>150000</v>
      </c>
      <c r="J26" s="24">
        <v>150000</v>
      </c>
      <c r="K26" s="24">
        <v>150000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18.75" customHeight="1" spans="1:23">
      <c r="A27" s="124" t="s">
        <v>278</v>
      </c>
      <c r="B27" s="124" t="s">
        <v>300</v>
      </c>
      <c r="C27" s="22" t="s">
        <v>299</v>
      </c>
      <c r="D27" s="124" t="s">
        <v>71</v>
      </c>
      <c r="E27" s="124" t="s">
        <v>101</v>
      </c>
      <c r="F27" s="124" t="s">
        <v>102</v>
      </c>
      <c r="G27" s="124" t="s">
        <v>237</v>
      </c>
      <c r="H27" s="124" t="s">
        <v>238</v>
      </c>
      <c r="I27" s="24">
        <v>25000</v>
      </c>
      <c r="J27" s="24">
        <v>25000</v>
      </c>
      <c r="K27" s="24">
        <v>25000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18.75" customHeight="1" spans="1:23">
      <c r="A28" s="124" t="s">
        <v>278</v>
      </c>
      <c r="B28" s="124" t="s">
        <v>300</v>
      </c>
      <c r="C28" s="22" t="s">
        <v>299</v>
      </c>
      <c r="D28" s="124" t="s">
        <v>71</v>
      </c>
      <c r="E28" s="124" t="s">
        <v>101</v>
      </c>
      <c r="F28" s="124" t="s">
        <v>102</v>
      </c>
      <c r="G28" s="124" t="s">
        <v>284</v>
      </c>
      <c r="H28" s="124" t="s">
        <v>285</v>
      </c>
      <c r="I28" s="24">
        <v>20000</v>
      </c>
      <c r="J28" s="24">
        <v>20000</v>
      </c>
      <c r="K28" s="24">
        <v>20000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18.75" customHeight="1" spans="1:23">
      <c r="A29" s="124" t="s">
        <v>278</v>
      </c>
      <c r="B29" s="124" t="s">
        <v>300</v>
      </c>
      <c r="C29" s="22" t="s">
        <v>299</v>
      </c>
      <c r="D29" s="124" t="s">
        <v>71</v>
      </c>
      <c r="E29" s="124" t="s">
        <v>101</v>
      </c>
      <c r="F29" s="124" t="s">
        <v>102</v>
      </c>
      <c r="G29" s="124" t="s">
        <v>251</v>
      </c>
      <c r="H29" s="124" t="s">
        <v>252</v>
      </c>
      <c r="I29" s="24">
        <v>50000</v>
      </c>
      <c r="J29" s="24">
        <v>50000</v>
      </c>
      <c r="K29" s="24">
        <v>50000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18.75" customHeight="1" spans="1:23">
      <c r="A30" s="124" t="s">
        <v>278</v>
      </c>
      <c r="B30" s="124" t="s">
        <v>300</v>
      </c>
      <c r="C30" s="22" t="s">
        <v>299</v>
      </c>
      <c r="D30" s="124" t="s">
        <v>71</v>
      </c>
      <c r="E30" s="124" t="s">
        <v>101</v>
      </c>
      <c r="F30" s="124" t="s">
        <v>102</v>
      </c>
      <c r="G30" s="124" t="s">
        <v>301</v>
      </c>
      <c r="H30" s="124" t="s">
        <v>302</v>
      </c>
      <c r="I30" s="24">
        <v>20000</v>
      </c>
      <c r="J30" s="24">
        <v>20000</v>
      </c>
      <c r="K30" s="24">
        <v>20000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18.75" customHeight="1" spans="1:23">
      <c r="A31" s="124" t="s">
        <v>278</v>
      </c>
      <c r="B31" s="124" t="s">
        <v>300</v>
      </c>
      <c r="C31" s="22" t="s">
        <v>299</v>
      </c>
      <c r="D31" s="124" t="s">
        <v>71</v>
      </c>
      <c r="E31" s="124" t="s">
        <v>101</v>
      </c>
      <c r="F31" s="124" t="s">
        <v>102</v>
      </c>
      <c r="G31" s="124" t="s">
        <v>288</v>
      </c>
      <c r="H31" s="124" t="s">
        <v>289</v>
      </c>
      <c r="I31" s="24">
        <v>15000</v>
      </c>
      <c r="J31" s="24">
        <v>15000</v>
      </c>
      <c r="K31" s="24">
        <v>15000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18.75" customHeight="1" spans="1:23">
      <c r="A32" s="124" t="s">
        <v>278</v>
      </c>
      <c r="B32" s="124" t="s">
        <v>300</v>
      </c>
      <c r="C32" s="22" t="s">
        <v>299</v>
      </c>
      <c r="D32" s="124" t="s">
        <v>71</v>
      </c>
      <c r="E32" s="124" t="s">
        <v>101</v>
      </c>
      <c r="F32" s="124" t="s">
        <v>102</v>
      </c>
      <c r="G32" s="124" t="s">
        <v>264</v>
      </c>
      <c r="H32" s="124" t="s">
        <v>265</v>
      </c>
      <c r="I32" s="24">
        <v>5000</v>
      </c>
      <c r="J32" s="24">
        <v>5000</v>
      </c>
      <c r="K32" s="24">
        <v>5000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18.75" customHeight="1" spans="1:23">
      <c r="A33" s="124" t="s">
        <v>278</v>
      </c>
      <c r="B33" s="124" t="s">
        <v>300</v>
      </c>
      <c r="C33" s="22" t="s">
        <v>299</v>
      </c>
      <c r="D33" s="124" t="s">
        <v>71</v>
      </c>
      <c r="E33" s="124" t="s">
        <v>101</v>
      </c>
      <c r="F33" s="124" t="s">
        <v>102</v>
      </c>
      <c r="G33" s="124" t="s">
        <v>239</v>
      </c>
      <c r="H33" s="124" t="s">
        <v>240</v>
      </c>
      <c r="I33" s="24">
        <v>15000</v>
      </c>
      <c r="J33" s="24">
        <v>15000</v>
      </c>
      <c r="K33" s="24">
        <v>15000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18.75" customHeight="1" spans="1:23">
      <c r="A34" s="36" t="s">
        <v>124</v>
      </c>
      <c r="B34" s="37"/>
      <c r="C34" s="37"/>
      <c r="D34" s="37"/>
      <c r="E34" s="37"/>
      <c r="F34" s="37"/>
      <c r="G34" s="37"/>
      <c r="H34" s="38"/>
      <c r="I34" s="24">
        <v>630000</v>
      </c>
      <c r="J34" s="24">
        <v>630000</v>
      </c>
      <c r="K34" s="24">
        <v>630000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</sheetData>
  <mergeCells count="28">
    <mergeCell ref="A3:W3"/>
    <mergeCell ref="A4:H4"/>
    <mergeCell ref="J5:M5"/>
    <mergeCell ref="N5:P5"/>
    <mergeCell ref="R5:W5"/>
    <mergeCell ref="A34:H3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88888888888889" right="0.388888888888889" top="0.579166666666667" bottom="0.579166666666667" header="0.5" footer="0.5"/>
  <pageSetup paperSize="9" scale="3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30"/>
  <sheetViews>
    <sheetView showZeros="0" workbookViewId="0">
      <pane ySplit="1" topLeftCell="A10" activePane="bottomLeft" state="frozen"/>
      <selection/>
      <selection pane="bottomLeft" activeCell="C14" sqref="$A14:$XFD19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8" t="s">
        <v>303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"单位名称："&amp;"临沧市红十字会"</f>
        <v>单位名称：临沧市红十字会</v>
      </c>
      <c r="B4" s="4"/>
      <c r="C4" s="4"/>
      <c r="D4" s="4"/>
      <c r="E4" s="4"/>
      <c r="F4" s="54"/>
      <c r="G4" s="4"/>
      <c r="H4" s="54"/>
    </row>
    <row r="5" ht="18.75" customHeight="1" spans="1:10">
      <c r="A5" s="48" t="s">
        <v>304</v>
      </c>
      <c r="B5" s="48" t="s">
        <v>305</v>
      </c>
      <c r="C5" s="48" t="s">
        <v>306</v>
      </c>
      <c r="D5" s="48" t="s">
        <v>307</v>
      </c>
      <c r="E5" s="48" t="s">
        <v>308</v>
      </c>
      <c r="F5" s="55" t="s">
        <v>309</v>
      </c>
      <c r="G5" s="48" t="s">
        <v>310</v>
      </c>
      <c r="H5" s="55" t="s">
        <v>311</v>
      </c>
      <c r="I5" s="55" t="s">
        <v>312</v>
      </c>
      <c r="J5" s="48" t="s">
        <v>313</v>
      </c>
    </row>
    <row r="6" ht="18.75" customHeight="1" spans="1:10">
      <c r="A6" s="119">
        <v>1</v>
      </c>
      <c r="B6" s="119">
        <v>2</v>
      </c>
      <c r="C6" s="119">
        <v>3</v>
      </c>
      <c r="D6" s="119">
        <v>4</v>
      </c>
      <c r="E6" s="119">
        <v>5</v>
      </c>
      <c r="F6" s="119">
        <v>6</v>
      </c>
      <c r="G6" s="119">
        <v>7</v>
      </c>
      <c r="H6" s="119">
        <v>8</v>
      </c>
      <c r="I6" s="119">
        <v>9</v>
      </c>
      <c r="J6" s="119">
        <v>10</v>
      </c>
    </row>
    <row r="7" ht="18.75" customHeight="1" spans="1:10">
      <c r="A7" s="35" t="s">
        <v>71</v>
      </c>
      <c r="B7" s="49"/>
      <c r="C7" s="49"/>
      <c r="D7" s="49"/>
      <c r="E7" s="56"/>
      <c r="F7" s="57"/>
      <c r="G7" s="56"/>
      <c r="H7" s="57"/>
      <c r="I7" s="57"/>
      <c r="J7" s="56"/>
    </row>
    <row r="8" ht="18.75" customHeight="1" spans="1:10">
      <c r="A8" s="120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22" customHeight="1" spans="1:10">
      <c r="A9" s="221" t="s">
        <v>277</v>
      </c>
      <c r="B9" s="22" t="s">
        <v>314</v>
      </c>
      <c r="C9" s="22" t="s">
        <v>315</v>
      </c>
      <c r="D9" s="22" t="s">
        <v>316</v>
      </c>
      <c r="E9" s="35" t="s">
        <v>317</v>
      </c>
      <c r="F9" s="22" t="s">
        <v>318</v>
      </c>
      <c r="G9" s="35" t="s">
        <v>319</v>
      </c>
      <c r="H9" s="22" t="s">
        <v>320</v>
      </c>
      <c r="I9" s="22" t="s">
        <v>321</v>
      </c>
      <c r="J9" s="122" t="s">
        <v>322</v>
      </c>
    </row>
    <row r="10" ht="101" customHeight="1" spans="1:10">
      <c r="A10" s="221" t="s">
        <v>277</v>
      </c>
      <c r="B10" s="22" t="s">
        <v>314</v>
      </c>
      <c r="C10" s="22" t="s">
        <v>315</v>
      </c>
      <c r="D10" s="22" t="s">
        <v>323</v>
      </c>
      <c r="E10" s="35" t="s">
        <v>324</v>
      </c>
      <c r="F10" s="22" t="s">
        <v>325</v>
      </c>
      <c r="G10" s="35" t="s">
        <v>326</v>
      </c>
      <c r="H10" s="22" t="s">
        <v>320</v>
      </c>
      <c r="I10" s="22" t="s">
        <v>321</v>
      </c>
      <c r="J10" s="122" t="s">
        <v>327</v>
      </c>
    </row>
    <row r="11" ht="22" customHeight="1" spans="1:10">
      <c r="A11" s="221" t="s">
        <v>277</v>
      </c>
      <c r="B11" s="22" t="s">
        <v>314</v>
      </c>
      <c r="C11" s="22" t="s">
        <v>315</v>
      </c>
      <c r="D11" s="22" t="s">
        <v>328</v>
      </c>
      <c r="E11" s="35" t="s">
        <v>329</v>
      </c>
      <c r="F11" s="22" t="s">
        <v>318</v>
      </c>
      <c r="G11" s="35" t="s">
        <v>330</v>
      </c>
      <c r="H11" s="22" t="s">
        <v>331</v>
      </c>
      <c r="I11" s="22" t="s">
        <v>321</v>
      </c>
      <c r="J11" s="122" t="s">
        <v>332</v>
      </c>
    </row>
    <row r="12" ht="37" customHeight="1" spans="1:10">
      <c r="A12" s="221" t="s">
        <v>277</v>
      </c>
      <c r="B12" s="22" t="s">
        <v>314</v>
      </c>
      <c r="C12" s="22" t="s">
        <v>333</v>
      </c>
      <c r="D12" s="22" t="s">
        <v>334</v>
      </c>
      <c r="E12" s="35" t="s">
        <v>335</v>
      </c>
      <c r="F12" s="22" t="s">
        <v>325</v>
      </c>
      <c r="G12" s="35" t="s">
        <v>336</v>
      </c>
      <c r="H12" s="22" t="s">
        <v>320</v>
      </c>
      <c r="I12" s="22" t="s">
        <v>321</v>
      </c>
      <c r="J12" s="122" t="s">
        <v>337</v>
      </c>
    </row>
    <row r="13" ht="27" customHeight="1" spans="1:10">
      <c r="A13" s="221" t="s">
        <v>277</v>
      </c>
      <c r="B13" s="22" t="s">
        <v>314</v>
      </c>
      <c r="C13" s="22" t="s">
        <v>338</v>
      </c>
      <c r="D13" s="22" t="s">
        <v>339</v>
      </c>
      <c r="E13" s="35" t="s">
        <v>340</v>
      </c>
      <c r="F13" s="22" t="s">
        <v>318</v>
      </c>
      <c r="G13" s="35" t="s">
        <v>341</v>
      </c>
      <c r="H13" s="22" t="s">
        <v>320</v>
      </c>
      <c r="I13" s="22" t="s">
        <v>321</v>
      </c>
      <c r="J13" s="122" t="s">
        <v>337</v>
      </c>
    </row>
    <row r="14" ht="19" customHeight="1" spans="1:10">
      <c r="A14" s="221" t="s">
        <v>299</v>
      </c>
      <c r="B14" s="22" t="s">
        <v>342</v>
      </c>
      <c r="C14" s="22" t="s">
        <v>315</v>
      </c>
      <c r="D14" s="22" t="s">
        <v>316</v>
      </c>
      <c r="E14" s="35" t="s">
        <v>343</v>
      </c>
      <c r="F14" s="22" t="s">
        <v>325</v>
      </c>
      <c r="G14" s="35" t="s">
        <v>344</v>
      </c>
      <c r="H14" s="22" t="s">
        <v>345</v>
      </c>
      <c r="I14" s="22" t="s">
        <v>346</v>
      </c>
      <c r="J14" s="122" t="s">
        <v>347</v>
      </c>
    </row>
    <row r="15" ht="19" customHeight="1" spans="1:10">
      <c r="A15" s="221" t="s">
        <v>299</v>
      </c>
      <c r="B15" s="22" t="s">
        <v>342</v>
      </c>
      <c r="C15" s="22" t="s">
        <v>315</v>
      </c>
      <c r="D15" s="22" t="s">
        <v>316</v>
      </c>
      <c r="E15" s="35" t="s">
        <v>348</v>
      </c>
      <c r="F15" s="22" t="s">
        <v>325</v>
      </c>
      <c r="G15" s="35" t="s">
        <v>349</v>
      </c>
      <c r="H15" s="22" t="s">
        <v>345</v>
      </c>
      <c r="I15" s="22" t="s">
        <v>346</v>
      </c>
      <c r="J15" s="122" t="s">
        <v>347</v>
      </c>
    </row>
    <row r="16" ht="19" customHeight="1" spans="1:10">
      <c r="A16" s="221" t="s">
        <v>299</v>
      </c>
      <c r="B16" s="22" t="s">
        <v>342</v>
      </c>
      <c r="C16" s="22" t="s">
        <v>315</v>
      </c>
      <c r="D16" s="22" t="s">
        <v>316</v>
      </c>
      <c r="E16" s="35" t="s">
        <v>350</v>
      </c>
      <c r="F16" s="22" t="s">
        <v>325</v>
      </c>
      <c r="G16" s="35" t="s">
        <v>351</v>
      </c>
      <c r="H16" s="22" t="s">
        <v>345</v>
      </c>
      <c r="I16" s="22" t="s">
        <v>346</v>
      </c>
      <c r="J16" s="122" t="s">
        <v>352</v>
      </c>
    </row>
    <row r="17" ht="19" customHeight="1" spans="1:10">
      <c r="A17" s="221" t="s">
        <v>299</v>
      </c>
      <c r="B17" s="22" t="s">
        <v>342</v>
      </c>
      <c r="C17" s="22" t="s">
        <v>315</v>
      </c>
      <c r="D17" s="22" t="s">
        <v>323</v>
      </c>
      <c r="E17" s="35" t="s">
        <v>353</v>
      </c>
      <c r="F17" s="22" t="s">
        <v>325</v>
      </c>
      <c r="G17" s="35" t="s">
        <v>354</v>
      </c>
      <c r="H17" s="22" t="s">
        <v>320</v>
      </c>
      <c r="I17" s="22" t="s">
        <v>346</v>
      </c>
      <c r="J17" s="122" t="s">
        <v>347</v>
      </c>
    </row>
    <row r="18" ht="19" customHeight="1" spans="1:10">
      <c r="A18" s="221" t="s">
        <v>299</v>
      </c>
      <c r="B18" s="22" t="s">
        <v>342</v>
      </c>
      <c r="C18" s="22" t="s">
        <v>333</v>
      </c>
      <c r="D18" s="22" t="s">
        <v>334</v>
      </c>
      <c r="E18" s="35" t="s">
        <v>355</v>
      </c>
      <c r="F18" s="22" t="s">
        <v>318</v>
      </c>
      <c r="G18" s="35" t="s">
        <v>341</v>
      </c>
      <c r="H18" s="22" t="s">
        <v>320</v>
      </c>
      <c r="I18" s="22" t="s">
        <v>321</v>
      </c>
      <c r="J18" s="122" t="s">
        <v>356</v>
      </c>
    </row>
    <row r="19" ht="19" customHeight="1" spans="1:10">
      <c r="A19" s="221" t="s">
        <v>299</v>
      </c>
      <c r="B19" s="22" t="s">
        <v>342</v>
      </c>
      <c r="C19" s="22" t="s">
        <v>333</v>
      </c>
      <c r="D19" s="22" t="s">
        <v>357</v>
      </c>
      <c r="E19" s="35" t="s">
        <v>358</v>
      </c>
      <c r="F19" s="22" t="s">
        <v>318</v>
      </c>
      <c r="G19" s="35" t="s">
        <v>341</v>
      </c>
      <c r="H19" s="22" t="s">
        <v>320</v>
      </c>
      <c r="I19" s="22" t="s">
        <v>321</v>
      </c>
      <c r="J19" s="122" t="s">
        <v>356</v>
      </c>
    </row>
    <row r="20" ht="36" customHeight="1" spans="1:10">
      <c r="A20" s="221" t="s">
        <v>299</v>
      </c>
      <c r="B20" s="22" t="s">
        <v>342</v>
      </c>
      <c r="C20" s="22" t="s">
        <v>338</v>
      </c>
      <c r="D20" s="22" t="s">
        <v>339</v>
      </c>
      <c r="E20" s="35" t="s">
        <v>359</v>
      </c>
      <c r="F20" s="22" t="s">
        <v>325</v>
      </c>
      <c r="G20" s="35" t="s">
        <v>360</v>
      </c>
      <c r="H20" s="22" t="s">
        <v>320</v>
      </c>
      <c r="I20" s="22" t="s">
        <v>346</v>
      </c>
      <c r="J20" s="122" t="s">
        <v>361</v>
      </c>
    </row>
    <row r="21" ht="18.75" customHeight="1" spans="1:10">
      <c r="A21" s="221" t="s">
        <v>292</v>
      </c>
      <c r="B21" s="22" t="s">
        <v>362</v>
      </c>
      <c r="C21" s="22" t="s">
        <v>315</v>
      </c>
      <c r="D21" s="22" t="s">
        <v>316</v>
      </c>
      <c r="E21" s="35" t="s">
        <v>363</v>
      </c>
      <c r="F21" s="22" t="s">
        <v>318</v>
      </c>
      <c r="G21" s="35" t="s">
        <v>364</v>
      </c>
      <c r="H21" s="22" t="s">
        <v>365</v>
      </c>
      <c r="I21" s="22" t="s">
        <v>346</v>
      </c>
      <c r="J21" s="122" t="s">
        <v>366</v>
      </c>
    </row>
    <row r="22" ht="18.75" customHeight="1" spans="1:10">
      <c r="A22" s="221" t="s">
        <v>292</v>
      </c>
      <c r="B22" s="22" t="s">
        <v>362</v>
      </c>
      <c r="C22" s="22" t="s">
        <v>315</v>
      </c>
      <c r="D22" s="22" t="s">
        <v>323</v>
      </c>
      <c r="E22" s="35" t="s">
        <v>367</v>
      </c>
      <c r="F22" s="22" t="s">
        <v>325</v>
      </c>
      <c r="G22" s="35" t="s">
        <v>364</v>
      </c>
      <c r="H22" s="22" t="s">
        <v>320</v>
      </c>
      <c r="I22" s="22" t="s">
        <v>346</v>
      </c>
      <c r="J22" s="122" t="s">
        <v>366</v>
      </c>
    </row>
    <row r="23" ht="18.75" customHeight="1" spans="1:10">
      <c r="A23" s="221" t="s">
        <v>292</v>
      </c>
      <c r="B23" s="22" t="s">
        <v>362</v>
      </c>
      <c r="C23" s="22" t="s">
        <v>315</v>
      </c>
      <c r="D23" s="22" t="s">
        <v>328</v>
      </c>
      <c r="E23" s="35" t="s">
        <v>368</v>
      </c>
      <c r="F23" s="22" t="s">
        <v>318</v>
      </c>
      <c r="G23" s="35" t="s">
        <v>369</v>
      </c>
      <c r="H23" s="22" t="s">
        <v>320</v>
      </c>
      <c r="I23" s="22" t="s">
        <v>346</v>
      </c>
      <c r="J23" s="122" t="s">
        <v>370</v>
      </c>
    </row>
    <row r="24" ht="18.75" customHeight="1" spans="1:10">
      <c r="A24" s="221" t="s">
        <v>292</v>
      </c>
      <c r="B24" s="22" t="s">
        <v>362</v>
      </c>
      <c r="C24" s="22" t="s">
        <v>333</v>
      </c>
      <c r="D24" s="22" t="s">
        <v>334</v>
      </c>
      <c r="E24" s="35" t="s">
        <v>371</v>
      </c>
      <c r="F24" s="22" t="s">
        <v>318</v>
      </c>
      <c r="G24" s="35" t="s">
        <v>326</v>
      </c>
      <c r="H24" s="22" t="s">
        <v>365</v>
      </c>
      <c r="I24" s="22" t="s">
        <v>321</v>
      </c>
      <c r="J24" s="122" t="s">
        <v>366</v>
      </c>
    </row>
    <row r="25" ht="18.75" customHeight="1" spans="1:10">
      <c r="A25" s="221" t="s">
        <v>292</v>
      </c>
      <c r="B25" s="22" t="s">
        <v>362</v>
      </c>
      <c r="C25" s="22" t="s">
        <v>338</v>
      </c>
      <c r="D25" s="22" t="s">
        <v>339</v>
      </c>
      <c r="E25" s="35" t="s">
        <v>372</v>
      </c>
      <c r="F25" s="22" t="s">
        <v>318</v>
      </c>
      <c r="G25" s="35" t="s">
        <v>360</v>
      </c>
      <c r="H25" s="22" t="s">
        <v>320</v>
      </c>
      <c r="I25" s="22" t="s">
        <v>346</v>
      </c>
      <c r="J25" s="122" t="s">
        <v>366</v>
      </c>
    </row>
    <row r="26" ht="18.75" customHeight="1" spans="1:10">
      <c r="A26" s="221" t="s">
        <v>296</v>
      </c>
      <c r="B26" s="22" t="s">
        <v>373</v>
      </c>
      <c r="C26" s="22" t="s">
        <v>315</v>
      </c>
      <c r="D26" s="22" t="s">
        <v>316</v>
      </c>
      <c r="E26" s="35" t="s">
        <v>363</v>
      </c>
      <c r="F26" s="22" t="s">
        <v>318</v>
      </c>
      <c r="G26" s="35" t="s">
        <v>374</v>
      </c>
      <c r="H26" s="22" t="s">
        <v>365</v>
      </c>
      <c r="I26" s="22" t="s">
        <v>346</v>
      </c>
      <c r="J26" s="122" t="s">
        <v>375</v>
      </c>
    </row>
    <row r="27" ht="18.75" customHeight="1" spans="1:10">
      <c r="A27" s="221" t="s">
        <v>296</v>
      </c>
      <c r="B27" s="22" t="s">
        <v>373</v>
      </c>
      <c r="C27" s="22" t="s">
        <v>315</v>
      </c>
      <c r="D27" s="22" t="s">
        <v>323</v>
      </c>
      <c r="E27" s="35" t="s">
        <v>367</v>
      </c>
      <c r="F27" s="22" t="s">
        <v>325</v>
      </c>
      <c r="G27" s="35" t="s">
        <v>360</v>
      </c>
      <c r="H27" s="22" t="s">
        <v>320</v>
      </c>
      <c r="I27" s="22" t="s">
        <v>346</v>
      </c>
      <c r="J27" s="122" t="s">
        <v>376</v>
      </c>
    </row>
    <row r="28" ht="18.75" customHeight="1" spans="1:10">
      <c r="A28" s="221" t="s">
        <v>296</v>
      </c>
      <c r="B28" s="22" t="s">
        <v>373</v>
      </c>
      <c r="C28" s="22" t="s">
        <v>315</v>
      </c>
      <c r="D28" s="22" t="s">
        <v>328</v>
      </c>
      <c r="E28" s="35" t="s">
        <v>368</v>
      </c>
      <c r="F28" s="22" t="s">
        <v>318</v>
      </c>
      <c r="G28" s="35" t="s">
        <v>377</v>
      </c>
      <c r="H28" s="22" t="s">
        <v>320</v>
      </c>
      <c r="I28" s="22" t="s">
        <v>346</v>
      </c>
      <c r="J28" s="122" t="s">
        <v>378</v>
      </c>
    </row>
    <row r="29" ht="18.75" customHeight="1" spans="1:10">
      <c r="A29" s="221" t="s">
        <v>296</v>
      </c>
      <c r="B29" s="22" t="s">
        <v>373</v>
      </c>
      <c r="C29" s="22" t="s">
        <v>333</v>
      </c>
      <c r="D29" s="22" t="s">
        <v>334</v>
      </c>
      <c r="E29" s="35" t="s">
        <v>371</v>
      </c>
      <c r="F29" s="22" t="s">
        <v>318</v>
      </c>
      <c r="G29" s="35" t="s">
        <v>326</v>
      </c>
      <c r="H29" s="22"/>
      <c r="I29" s="22" t="s">
        <v>321</v>
      </c>
      <c r="J29" s="122" t="s">
        <v>379</v>
      </c>
    </row>
    <row r="30" ht="34" customHeight="1" spans="1:10">
      <c r="A30" s="221" t="s">
        <v>296</v>
      </c>
      <c r="B30" s="22" t="s">
        <v>373</v>
      </c>
      <c r="C30" s="22" t="s">
        <v>338</v>
      </c>
      <c r="D30" s="22" t="s">
        <v>339</v>
      </c>
      <c r="E30" s="35" t="s">
        <v>380</v>
      </c>
      <c r="F30" s="22" t="s">
        <v>318</v>
      </c>
      <c r="G30" s="35" t="s">
        <v>360</v>
      </c>
      <c r="H30" s="22" t="s">
        <v>320</v>
      </c>
      <c r="I30" s="22" t="s">
        <v>346</v>
      </c>
      <c r="J30" s="122" t="s">
        <v>381</v>
      </c>
    </row>
  </sheetData>
  <mergeCells count="10">
    <mergeCell ref="A3:J3"/>
    <mergeCell ref="A4:H4"/>
    <mergeCell ref="A9:A13"/>
    <mergeCell ref="A14:A20"/>
    <mergeCell ref="A21:A25"/>
    <mergeCell ref="A26:A30"/>
    <mergeCell ref="B9:B13"/>
    <mergeCell ref="B14:B20"/>
    <mergeCell ref="B21:B25"/>
    <mergeCell ref="B26:B30"/>
  </mergeCells>
  <printOptions horizontalCentered="1"/>
  <pageMargins left="1" right="1" top="0.75" bottom="0.75" header="0" footer="0"/>
  <pageSetup paperSize="9" scale="63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2">
        <v>1</v>
      </c>
      <c r="B2" s="103">
        <v>0</v>
      </c>
      <c r="C2" s="102">
        <v>1</v>
      </c>
      <c r="D2" s="104"/>
      <c r="E2" s="104"/>
      <c r="F2" s="41" t="s">
        <v>382</v>
      </c>
    </row>
    <row r="3" ht="32.25" customHeight="1" spans="1:6">
      <c r="A3" s="105" t="str">
        <f>"2025"&amp;"年部门政府性基金预算支出预算表"</f>
        <v>2025年部门政府性基金预算支出预算表</v>
      </c>
      <c r="B3" s="106" t="s">
        <v>383</v>
      </c>
      <c r="C3" s="107"/>
      <c r="D3" s="108"/>
      <c r="E3" s="108"/>
      <c r="F3" s="108"/>
    </row>
    <row r="4" ht="18.75" customHeight="1" spans="1:6">
      <c r="A4" s="8" t="str">
        <f>"单位名称："&amp;"临沧市红十字会"</f>
        <v>单位名称：临沧市红十字会</v>
      </c>
      <c r="B4" s="8" t="s">
        <v>384</v>
      </c>
      <c r="C4" s="102"/>
      <c r="D4" s="104"/>
      <c r="E4" s="104"/>
      <c r="F4" s="41" t="s">
        <v>1</v>
      </c>
    </row>
    <row r="5" ht="18.75" customHeight="1" spans="1:6">
      <c r="A5" s="109" t="s">
        <v>186</v>
      </c>
      <c r="B5" s="110" t="s">
        <v>74</v>
      </c>
      <c r="C5" s="111" t="s">
        <v>75</v>
      </c>
      <c r="D5" s="14" t="s">
        <v>385</v>
      </c>
      <c r="E5" s="14"/>
      <c r="F5" s="15"/>
    </row>
    <row r="6" ht="18.75" customHeight="1" spans="1:6">
      <c r="A6" s="112"/>
      <c r="B6" s="113"/>
      <c r="C6" s="97"/>
      <c r="D6" s="96" t="s">
        <v>56</v>
      </c>
      <c r="E6" s="96" t="s">
        <v>76</v>
      </c>
      <c r="F6" s="96" t="s">
        <v>77</v>
      </c>
    </row>
    <row r="7" ht="18.75" customHeight="1" spans="1:6">
      <c r="A7" s="112">
        <v>1</v>
      </c>
      <c r="B7" s="114" t="s">
        <v>167</v>
      </c>
      <c r="C7" s="97">
        <v>3</v>
      </c>
      <c r="D7" s="96">
        <v>4</v>
      </c>
      <c r="E7" s="96">
        <v>5</v>
      </c>
      <c r="F7" s="96">
        <v>6</v>
      </c>
    </row>
    <row r="8" ht="18.75" customHeight="1" spans="1:6">
      <c r="A8" s="115"/>
      <c r="B8" s="84"/>
      <c r="C8" s="84"/>
      <c r="D8" s="24"/>
      <c r="E8" s="24"/>
      <c r="F8" s="24"/>
    </row>
    <row r="9" ht="18.75" customHeight="1" spans="1:6">
      <c r="A9" s="115"/>
      <c r="B9" s="84"/>
      <c r="C9" s="84"/>
      <c r="D9" s="24"/>
      <c r="E9" s="24"/>
      <c r="F9" s="24"/>
    </row>
    <row r="10" ht="18.75" customHeight="1" spans="1:6">
      <c r="A10" s="116" t="s">
        <v>124</v>
      </c>
      <c r="B10" s="117" t="s">
        <v>124</v>
      </c>
      <c r="C10" s="118" t="s">
        <v>124</v>
      </c>
      <c r="D10" s="24"/>
      <c r="E10" s="24"/>
      <c r="F10" s="24"/>
    </row>
    <row r="11" customHeight="1" spans="1:1">
      <c r="A11" s="39" t="s">
        <v>386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88888888888889" right="0.388888888888889" top="0.579166666666667" bottom="0.579166666666667" header="0.5" footer="0.5"/>
  <pageSetup paperSize="9" scale="93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17"/>
  <sheetViews>
    <sheetView showZeros="0" workbookViewId="0">
      <pane ySplit="1" topLeftCell="A2" activePane="bottomLeft" state="frozen"/>
      <selection/>
      <selection pane="bottomLeft" activeCell="A1" sqref="A1 A1 A1 A1 A1 A1 A1 A1 A1 A1 A1 A1 A1 A1 A1 A1 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40"/>
      <c r="P2" s="40"/>
      <c r="Q2" s="41" t="s">
        <v>387</v>
      </c>
    </row>
    <row r="3" ht="35.25" customHeight="1" spans="1:17">
      <c r="A3" s="60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3"/>
      <c r="L3" s="7"/>
      <c r="M3" s="7"/>
      <c r="N3" s="7"/>
      <c r="O3" s="53"/>
      <c r="P3" s="53"/>
      <c r="Q3" s="7"/>
    </row>
    <row r="4" ht="18.75" customHeight="1" spans="1:17">
      <c r="A4" s="43" t="str">
        <f>"单位名称："&amp;"临沧市红十字会"</f>
        <v>单位名称：临沧市红十字会</v>
      </c>
      <c r="B4" s="95"/>
      <c r="C4" s="95"/>
      <c r="D4" s="95"/>
      <c r="E4" s="95"/>
      <c r="F4" s="95"/>
      <c r="G4" s="95"/>
      <c r="H4" s="95"/>
      <c r="I4" s="95"/>
      <c r="J4" s="95"/>
      <c r="O4" s="67"/>
      <c r="P4" s="67"/>
      <c r="Q4" s="41" t="s">
        <v>173</v>
      </c>
    </row>
    <row r="5" ht="18.75" customHeight="1" spans="1:17">
      <c r="A5" s="12" t="s">
        <v>388</v>
      </c>
      <c r="B5" s="74" t="s">
        <v>389</v>
      </c>
      <c r="C5" s="74" t="s">
        <v>390</v>
      </c>
      <c r="D5" s="74" t="s">
        <v>391</v>
      </c>
      <c r="E5" s="74" t="s">
        <v>392</v>
      </c>
      <c r="F5" s="74" t="s">
        <v>393</v>
      </c>
      <c r="G5" s="46" t="s">
        <v>193</v>
      </c>
      <c r="H5" s="46"/>
      <c r="I5" s="46"/>
      <c r="J5" s="46"/>
      <c r="K5" s="76"/>
      <c r="L5" s="46"/>
      <c r="M5" s="46"/>
      <c r="N5" s="46"/>
      <c r="O5" s="68"/>
      <c r="P5" s="76"/>
      <c r="Q5" s="47"/>
    </row>
    <row r="6" ht="18.75" customHeight="1" spans="1:17">
      <c r="A6" s="17"/>
      <c r="B6" s="77"/>
      <c r="C6" s="77"/>
      <c r="D6" s="77"/>
      <c r="E6" s="77"/>
      <c r="F6" s="77"/>
      <c r="G6" s="77" t="s">
        <v>56</v>
      </c>
      <c r="H6" s="77" t="s">
        <v>59</v>
      </c>
      <c r="I6" s="77" t="s">
        <v>394</v>
      </c>
      <c r="J6" s="77" t="s">
        <v>395</v>
      </c>
      <c r="K6" s="78" t="s">
        <v>396</v>
      </c>
      <c r="L6" s="91" t="s">
        <v>79</v>
      </c>
      <c r="M6" s="91"/>
      <c r="N6" s="91"/>
      <c r="O6" s="92"/>
      <c r="P6" s="93"/>
      <c r="Q6" s="79"/>
    </row>
    <row r="7" ht="30" customHeight="1" spans="1:17">
      <c r="A7" s="19"/>
      <c r="B7" s="79"/>
      <c r="C7" s="79"/>
      <c r="D7" s="79"/>
      <c r="E7" s="79"/>
      <c r="F7" s="79"/>
      <c r="G7" s="79"/>
      <c r="H7" s="79" t="s">
        <v>58</v>
      </c>
      <c r="I7" s="79"/>
      <c r="J7" s="79"/>
      <c r="K7" s="80"/>
      <c r="L7" s="79" t="s">
        <v>58</v>
      </c>
      <c r="M7" s="79" t="s">
        <v>65</v>
      </c>
      <c r="N7" s="79" t="s">
        <v>201</v>
      </c>
      <c r="O7" s="94" t="s">
        <v>67</v>
      </c>
      <c r="P7" s="80" t="s">
        <v>68</v>
      </c>
      <c r="Q7" s="79" t="s">
        <v>69</v>
      </c>
    </row>
    <row r="8" ht="18.75" customHeight="1" spans="1:17">
      <c r="A8" s="34">
        <v>1</v>
      </c>
      <c r="B8" s="96">
        <v>2</v>
      </c>
      <c r="C8" s="96">
        <v>3</v>
      </c>
      <c r="D8" s="96">
        <v>4</v>
      </c>
      <c r="E8" s="96">
        <v>5</v>
      </c>
      <c r="F8" s="96">
        <v>6</v>
      </c>
      <c r="G8" s="97">
        <v>7</v>
      </c>
      <c r="H8" s="97">
        <v>8</v>
      </c>
      <c r="I8" s="97">
        <v>9</v>
      </c>
      <c r="J8" s="97">
        <v>10</v>
      </c>
      <c r="K8" s="97">
        <v>11</v>
      </c>
      <c r="L8" s="97">
        <v>12</v>
      </c>
      <c r="M8" s="97">
        <v>13</v>
      </c>
      <c r="N8" s="97">
        <v>14</v>
      </c>
      <c r="O8" s="97">
        <v>15</v>
      </c>
      <c r="P8" s="97">
        <v>16</v>
      </c>
      <c r="Q8" s="97">
        <v>17</v>
      </c>
    </row>
    <row r="9" ht="18.75" customHeight="1" spans="1:17">
      <c r="A9" s="82" t="s">
        <v>71</v>
      </c>
      <c r="B9" s="83"/>
      <c r="C9" s="83"/>
      <c r="D9" s="83"/>
      <c r="E9" s="98"/>
      <c r="F9" s="24">
        <v>40000</v>
      </c>
      <c r="G9" s="24">
        <v>40000</v>
      </c>
      <c r="H9" s="24">
        <v>40000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99" t="s">
        <v>71</v>
      </c>
      <c r="B10" s="83"/>
      <c r="C10" s="83"/>
      <c r="D10" s="83"/>
      <c r="E10" s="100"/>
      <c r="F10" s="24">
        <v>40000</v>
      </c>
      <c r="G10" s="24">
        <v>40000</v>
      </c>
      <c r="H10" s="24">
        <v>40000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22" t="s">
        <v>260</v>
      </c>
      <c r="B11" s="83" t="s">
        <v>397</v>
      </c>
      <c r="C11" s="83" t="s">
        <v>398</v>
      </c>
      <c r="D11" s="83" t="s">
        <v>399</v>
      </c>
      <c r="E11" s="100">
        <v>1</v>
      </c>
      <c r="F11" s="24">
        <v>10000</v>
      </c>
      <c r="G11" s="24">
        <v>10000</v>
      </c>
      <c r="H11" s="24">
        <v>10000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22" t="s">
        <v>260</v>
      </c>
      <c r="B12" s="83" t="s">
        <v>400</v>
      </c>
      <c r="C12" s="83" t="s">
        <v>401</v>
      </c>
      <c r="D12" s="83" t="s">
        <v>399</v>
      </c>
      <c r="E12" s="100">
        <v>1</v>
      </c>
      <c r="F12" s="24">
        <v>5000</v>
      </c>
      <c r="G12" s="24">
        <v>5000</v>
      </c>
      <c r="H12" s="24">
        <v>5000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222" t="s">
        <v>277</v>
      </c>
      <c r="B13" s="83" t="s">
        <v>402</v>
      </c>
      <c r="C13" s="83" t="s">
        <v>402</v>
      </c>
      <c r="D13" s="83" t="s">
        <v>399</v>
      </c>
      <c r="E13" s="100">
        <v>3</v>
      </c>
      <c r="F13" s="24">
        <v>5400</v>
      </c>
      <c r="G13" s="24">
        <v>5400</v>
      </c>
      <c r="H13" s="24">
        <v>5400</v>
      </c>
      <c r="I13" s="24"/>
      <c r="J13" s="24"/>
      <c r="K13" s="24"/>
      <c r="L13" s="24"/>
      <c r="M13" s="24"/>
      <c r="N13" s="24"/>
      <c r="O13" s="24"/>
      <c r="P13" s="24"/>
      <c r="Q13" s="24"/>
    </row>
    <row r="14" ht="18.75" customHeight="1" spans="1:17">
      <c r="A14" s="222" t="s">
        <v>277</v>
      </c>
      <c r="B14" s="83" t="s">
        <v>403</v>
      </c>
      <c r="C14" s="83" t="s">
        <v>403</v>
      </c>
      <c r="D14" s="83" t="s">
        <v>399</v>
      </c>
      <c r="E14" s="100">
        <v>2</v>
      </c>
      <c r="F14" s="24">
        <v>4600</v>
      </c>
      <c r="G14" s="24">
        <v>4600</v>
      </c>
      <c r="H14" s="24">
        <v>4600</v>
      </c>
      <c r="I14" s="24"/>
      <c r="J14" s="24"/>
      <c r="K14" s="24"/>
      <c r="L14" s="24"/>
      <c r="M14" s="24"/>
      <c r="N14" s="24"/>
      <c r="O14" s="24"/>
      <c r="P14" s="24"/>
      <c r="Q14" s="24"/>
    </row>
    <row r="15" ht="18.75" customHeight="1" spans="1:17">
      <c r="A15" s="222" t="s">
        <v>277</v>
      </c>
      <c r="B15" s="83" t="s">
        <v>404</v>
      </c>
      <c r="C15" s="83" t="s">
        <v>404</v>
      </c>
      <c r="D15" s="83" t="s">
        <v>399</v>
      </c>
      <c r="E15" s="100">
        <v>250</v>
      </c>
      <c r="F15" s="24">
        <v>10000</v>
      </c>
      <c r="G15" s="24">
        <v>10000</v>
      </c>
      <c r="H15" s="24">
        <v>10000</v>
      </c>
      <c r="I15" s="24"/>
      <c r="J15" s="24"/>
      <c r="K15" s="24"/>
      <c r="L15" s="24"/>
      <c r="M15" s="24"/>
      <c r="N15" s="24"/>
      <c r="O15" s="24"/>
      <c r="P15" s="24"/>
      <c r="Q15" s="24"/>
    </row>
    <row r="16" ht="18.75" customHeight="1" spans="1:17">
      <c r="A16" s="222" t="s">
        <v>277</v>
      </c>
      <c r="B16" s="83" t="s">
        <v>405</v>
      </c>
      <c r="C16" s="83" t="s">
        <v>406</v>
      </c>
      <c r="D16" s="83" t="s">
        <v>399</v>
      </c>
      <c r="E16" s="100">
        <v>1</v>
      </c>
      <c r="F16" s="24">
        <v>5000</v>
      </c>
      <c r="G16" s="24">
        <v>5000</v>
      </c>
      <c r="H16" s="24">
        <v>5000</v>
      </c>
      <c r="I16" s="24"/>
      <c r="J16" s="24"/>
      <c r="K16" s="24"/>
      <c r="L16" s="24"/>
      <c r="M16" s="24"/>
      <c r="N16" s="24"/>
      <c r="O16" s="24"/>
      <c r="P16" s="24"/>
      <c r="Q16" s="24"/>
    </row>
    <row r="17" ht="18.75" customHeight="1" spans="1:17">
      <c r="A17" s="85" t="s">
        <v>124</v>
      </c>
      <c r="B17" s="86"/>
      <c r="C17" s="86"/>
      <c r="D17" s="86"/>
      <c r="E17" s="98"/>
      <c r="F17" s="24">
        <v>40000</v>
      </c>
      <c r="G17" s="24">
        <v>40000</v>
      </c>
      <c r="H17" s="24">
        <v>40000</v>
      </c>
      <c r="I17" s="24"/>
      <c r="J17" s="24"/>
      <c r="K17" s="24"/>
      <c r="L17" s="24"/>
      <c r="M17" s="24"/>
      <c r="N17" s="24"/>
      <c r="O17" s="24"/>
      <c r="P17" s="24"/>
      <c r="Q17" s="24"/>
    </row>
  </sheetData>
  <mergeCells count="16">
    <mergeCell ref="A3:Q3"/>
    <mergeCell ref="A4:F4"/>
    <mergeCell ref="G5:Q5"/>
    <mergeCell ref="L6:Q6"/>
    <mergeCell ref="A17:E17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44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4"/>
      <c r="B2" s="64"/>
      <c r="C2" s="69"/>
      <c r="D2" s="64"/>
      <c r="E2" s="64"/>
      <c r="F2" s="64"/>
      <c r="G2" s="64"/>
      <c r="H2" s="70"/>
      <c r="I2" s="64"/>
      <c r="J2" s="64"/>
      <c r="K2" s="64"/>
      <c r="L2" s="40"/>
      <c r="M2" s="88"/>
      <c r="N2" s="89" t="s">
        <v>407</v>
      </c>
    </row>
    <row r="3" ht="34.5" customHeight="1" spans="1:14">
      <c r="A3" s="42" t="str">
        <f>"2025"&amp;"年部门政府购买服务预算表"</f>
        <v>2025年部门政府购买服务预算表</v>
      </c>
      <c r="B3" s="71"/>
      <c r="C3" s="53"/>
      <c r="D3" s="71"/>
      <c r="E3" s="71"/>
      <c r="F3" s="71"/>
      <c r="G3" s="71"/>
      <c r="H3" s="72"/>
      <c r="I3" s="71"/>
      <c r="J3" s="71"/>
      <c r="K3" s="71"/>
      <c r="L3" s="53"/>
      <c r="M3" s="72"/>
      <c r="N3" s="71"/>
    </row>
    <row r="4" ht="18.75" customHeight="1" spans="1:14">
      <c r="A4" s="61" t="str">
        <f>"单位名称："&amp;"临沧市红十字会"</f>
        <v>单位名称：临沧市红十字会</v>
      </c>
      <c r="B4" s="62"/>
      <c r="C4" s="73"/>
      <c r="D4" s="62"/>
      <c r="E4" s="62"/>
      <c r="F4" s="62"/>
      <c r="G4" s="62"/>
      <c r="H4" s="70"/>
      <c r="I4" s="64"/>
      <c r="J4" s="64"/>
      <c r="K4" s="64"/>
      <c r="L4" s="67"/>
      <c r="M4" s="90"/>
      <c r="N4" s="89" t="s">
        <v>173</v>
      </c>
    </row>
    <row r="5" ht="18.75" customHeight="1" spans="1:14">
      <c r="A5" s="12" t="s">
        <v>388</v>
      </c>
      <c r="B5" s="74" t="s">
        <v>408</v>
      </c>
      <c r="C5" s="75" t="s">
        <v>409</v>
      </c>
      <c r="D5" s="46" t="s">
        <v>193</v>
      </c>
      <c r="E5" s="46"/>
      <c r="F5" s="46"/>
      <c r="G5" s="46"/>
      <c r="H5" s="76"/>
      <c r="I5" s="46"/>
      <c r="J5" s="46"/>
      <c r="K5" s="46"/>
      <c r="L5" s="68"/>
      <c r="M5" s="76"/>
      <c r="N5" s="47"/>
    </row>
    <row r="6" ht="18.75" customHeight="1" spans="1:14">
      <c r="A6" s="17"/>
      <c r="B6" s="77"/>
      <c r="C6" s="78"/>
      <c r="D6" s="77" t="s">
        <v>56</v>
      </c>
      <c r="E6" s="77" t="s">
        <v>59</v>
      </c>
      <c r="F6" s="77" t="s">
        <v>394</v>
      </c>
      <c r="G6" s="77" t="s">
        <v>395</v>
      </c>
      <c r="H6" s="78" t="s">
        <v>396</v>
      </c>
      <c r="I6" s="91" t="s">
        <v>79</v>
      </c>
      <c r="J6" s="91"/>
      <c r="K6" s="91"/>
      <c r="L6" s="92"/>
      <c r="M6" s="93"/>
      <c r="N6" s="79"/>
    </row>
    <row r="7" ht="26.25" customHeight="1" spans="1:14">
      <c r="A7" s="19"/>
      <c r="B7" s="79"/>
      <c r="C7" s="80"/>
      <c r="D7" s="79"/>
      <c r="E7" s="79"/>
      <c r="F7" s="79"/>
      <c r="G7" s="79"/>
      <c r="H7" s="80"/>
      <c r="I7" s="79" t="s">
        <v>58</v>
      </c>
      <c r="J7" s="79" t="s">
        <v>65</v>
      </c>
      <c r="K7" s="79" t="s">
        <v>201</v>
      </c>
      <c r="L7" s="94" t="s">
        <v>67</v>
      </c>
      <c r="M7" s="80" t="s">
        <v>68</v>
      </c>
      <c r="N7" s="79" t="s">
        <v>69</v>
      </c>
    </row>
    <row r="8" ht="18.75" customHeight="1" spans="1:14">
      <c r="A8" s="81">
        <v>1</v>
      </c>
      <c r="B8" s="81">
        <v>2</v>
      </c>
      <c r="C8" s="81">
        <v>3</v>
      </c>
      <c r="D8" s="81">
        <v>4</v>
      </c>
      <c r="E8" s="81">
        <v>5</v>
      </c>
      <c r="F8" s="81">
        <v>6</v>
      </c>
      <c r="G8" s="81">
        <v>7</v>
      </c>
      <c r="H8" s="81">
        <v>8</v>
      </c>
      <c r="I8" s="81">
        <v>9</v>
      </c>
      <c r="J8" s="81">
        <v>10</v>
      </c>
      <c r="K8" s="81">
        <v>11</v>
      </c>
      <c r="L8" s="81">
        <v>12</v>
      </c>
      <c r="M8" s="81">
        <v>13</v>
      </c>
      <c r="N8" s="81">
        <v>14</v>
      </c>
    </row>
    <row r="9" ht="18.75" customHeight="1" spans="1:14">
      <c r="A9" s="82"/>
      <c r="B9" s="83"/>
      <c r="C9" s="8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2"/>
      <c r="B10" s="83"/>
      <c r="C10" s="8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5" t="s">
        <v>124</v>
      </c>
      <c r="B11" s="86"/>
      <c r="C11" s="87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1:1">
      <c r="A12" s="39" t="s">
        <v>386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14" width="15.7142857142857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31"/>
      <c r="B2" s="31"/>
      <c r="C2" s="31"/>
      <c r="D2" s="59"/>
      <c r="L2" s="40"/>
      <c r="M2" s="40"/>
      <c r="N2" s="40" t="s">
        <v>410</v>
      </c>
    </row>
    <row r="3" ht="27.75" customHeight="1" spans="1:14">
      <c r="A3" s="60" t="str">
        <f>"2025"&amp;"年市对下转移支付预算表"</f>
        <v>2025年市对下转移支付预算表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53"/>
      <c r="M3" s="53"/>
      <c r="N3" s="7"/>
    </row>
    <row r="4" ht="18.75" customHeight="1" spans="1:14">
      <c r="A4" s="61" t="str">
        <f>"单位名称："&amp;"临沧市红十字会"</f>
        <v>单位名称：临沧市红十字会</v>
      </c>
      <c r="B4" s="62"/>
      <c r="C4" s="62"/>
      <c r="D4" s="63"/>
      <c r="E4" s="64"/>
      <c r="F4" s="64"/>
      <c r="G4" s="64"/>
      <c r="H4" s="64"/>
      <c r="I4" s="64"/>
      <c r="L4" s="67"/>
      <c r="M4" s="67"/>
      <c r="N4" s="40" t="s">
        <v>173</v>
      </c>
    </row>
    <row r="5" ht="18.75" customHeight="1" spans="1:14">
      <c r="A5" s="32" t="s">
        <v>411</v>
      </c>
      <c r="B5" s="13" t="s">
        <v>193</v>
      </c>
      <c r="C5" s="14"/>
      <c r="D5" s="14"/>
      <c r="E5" s="13" t="s">
        <v>412</v>
      </c>
      <c r="F5" s="14"/>
      <c r="G5" s="14"/>
      <c r="H5" s="14"/>
      <c r="I5" s="14"/>
      <c r="J5" s="14"/>
      <c r="K5" s="14"/>
      <c r="L5" s="68"/>
      <c r="M5" s="68"/>
      <c r="N5" s="15"/>
    </row>
    <row r="6" ht="18.75" customHeight="1" spans="1:14">
      <c r="A6" s="34"/>
      <c r="B6" s="33" t="s">
        <v>56</v>
      </c>
      <c r="C6" s="12" t="s">
        <v>59</v>
      </c>
      <c r="D6" s="65" t="s">
        <v>413</v>
      </c>
      <c r="E6" s="66" t="s">
        <v>414</v>
      </c>
      <c r="F6" s="66" t="s">
        <v>415</v>
      </c>
      <c r="G6" s="66" t="s">
        <v>416</v>
      </c>
      <c r="H6" s="66" t="s">
        <v>417</v>
      </c>
      <c r="I6" s="66" t="s">
        <v>418</v>
      </c>
      <c r="J6" s="66" t="s">
        <v>419</v>
      </c>
      <c r="K6" s="66" t="s">
        <v>420</v>
      </c>
      <c r="L6" s="55" t="s">
        <v>421</v>
      </c>
      <c r="M6" s="55" t="s">
        <v>422</v>
      </c>
      <c r="N6" s="55" t="s">
        <v>423</v>
      </c>
    </row>
    <row r="7" ht="18.75" customHeight="1" spans="1:14">
      <c r="A7" s="66">
        <v>1</v>
      </c>
      <c r="B7" s="66">
        <v>2</v>
      </c>
      <c r="C7" s="66">
        <v>3</v>
      </c>
      <c r="D7" s="13">
        <v>4</v>
      </c>
      <c r="E7" s="66">
        <v>5</v>
      </c>
      <c r="F7" s="66">
        <v>6</v>
      </c>
      <c r="G7" s="66">
        <v>7</v>
      </c>
      <c r="H7" s="13">
        <v>8</v>
      </c>
      <c r="I7" s="66">
        <v>9</v>
      </c>
      <c r="J7" s="66">
        <v>10</v>
      </c>
      <c r="K7" s="66">
        <v>11</v>
      </c>
      <c r="L7" s="55">
        <v>12</v>
      </c>
      <c r="M7" s="55">
        <v>13</v>
      </c>
      <c r="N7" s="55">
        <v>14</v>
      </c>
    </row>
    <row r="8" ht="18.75" customHeight="1" spans="1:14">
      <c r="A8" s="35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ht="18.75" customHeight="1" spans="1:14">
      <c r="A9" s="35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customHeight="1" spans="1:1">
      <c r="A10" s="39" t="s">
        <v>386</v>
      </c>
    </row>
  </sheetData>
  <mergeCells count="5">
    <mergeCell ref="A3:N3"/>
    <mergeCell ref="A4:I4"/>
    <mergeCell ref="B5:D5"/>
    <mergeCell ref="E5:N5"/>
    <mergeCell ref="A5:A6"/>
  </mergeCells>
  <printOptions horizontalCentered="1"/>
  <pageMargins left="1" right="1" top="0.75" bottom="0.75" header="0" footer="0"/>
  <pageSetup paperSize="9" scale="55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40" t="s">
        <v>424</v>
      </c>
    </row>
    <row r="3" ht="36" customHeight="1" spans="1:10">
      <c r="A3" s="6" t="str">
        <f>"2025"&amp;"年市对下转移支付绩效目标表"</f>
        <v>2025年市对下转移支付绩效目标表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"单位名称："&amp;"临沧市红十字会"</f>
        <v>单位名称：临沧市红十字会</v>
      </c>
      <c r="B4" s="4"/>
      <c r="C4" s="4"/>
      <c r="D4" s="4"/>
      <c r="E4" s="4"/>
      <c r="F4" s="54"/>
      <c r="G4" s="4"/>
      <c r="H4" s="54"/>
    </row>
    <row r="5" ht="18.75" customHeight="1" spans="1:10">
      <c r="A5" s="48" t="s">
        <v>304</v>
      </c>
      <c r="B5" s="48" t="s">
        <v>305</v>
      </c>
      <c r="C5" s="48" t="s">
        <v>306</v>
      </c>
      <c r="D5" s="48" t="s">
        <v>307</v>
      </c>
      <c r="E5" s="48" t="s">
        <v>308</v>
      </c>
      <c r="F5" s="55" t="s">
        <v>309</v>
      </c>
      <c r="G5" s="48" t="s">
        <v>310</v>
      </c>
      <c r="H5" s="55" t="s">
        <v>311</v>
      </c>
      <c r="I5" s="55" t="s">
        <v>312</v>
      </c>
      <c r="J5" s="48" t="s">
        <v>313</v>
      </c>
    </row>
    <row r="6" ht="18.75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55">
        <v>6</v>
      </c>
      <c r="G6" s="48">
        <v>7</v>
      </c>
      <c r="H6" s="55">
        <v>8</v>
      </c>
      <c r="I6" s="55">
        <v>9</v>
      </c>
      <c r="J6" s="48">
        <v>10</v>
      </c>
    </row>
    <row r="7" ht="18.75" customHeight="1" spans="1:10">
      <c r="A7" s="22"/>
      <c r="B7" s="49"/>
      <c r="C7" s="49"/>
      <c r="D7" s="49"/>
      <c r="E7" s="56"/>
      <c r="F7" s="57"/>
      <c r="G7" s="56"/>
      <c r="H7" s="57"/>
      <c r="I7" s="57"/>
      <c r="J7" s="56"/>
    </row>
    <row r="8" ht="18.75" customHeight="1" spans="1:10">
      <c r="A8" s="22"/>
      <c r="B8" s="22"/>
      <c r="C8" s="22"/>
      <c r="D8" s="22"/>
      <c r="E8" s="22"/>
      <c r="F8" s="58"/>
      <c r="G8" s="22"/>
      <c r="H8" s="22"/>
      <c r="I8" s="22"/>
      <c r="J8" s="22"/>
    </row>
    <row r="9" customHeight="1" spans="1:1">
      <c r="A9" s="39" t="s">
        <v>386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3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1" t="s">
        <v>425</v>
      </c>
    </row>
    <row r="3" ht="34.5" customHeight="1" spans="1:8">
      <c r="A3" s="42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3" t="str">
        <f>"单位名称："&amp;"临沧市红十字会"</f>
        <v>单位名称：临沧市红十字会</v>
      </c>
      <c r="B4" s="9"/>
      <c r="C4" s="4"/>
      <c r="H4" s="44" t="s">
        <v>173</v>
      </c>
    </row>
    <row r="5" ht="18.75" customHeight="1" spans="1:8">
      <c r="A5" s="12" t="s">
        <v>186</v>
      </c>
      <c r="B5" s="12" t="s">
        <v>426</v>
      </c>
      <c r="C5" s="12" t="s">
        <v>427</v>
      </c>
      <c r="D5" s="12" t="s">
        <v>428</v>
      </c>
      <c r="E5" s="12" t="s">
        <v>429</v>
      </c>
      <c r="F5" s="45" t="s">
        <v>430</v>
      </c>
      <c r="G5" s="46"/>
      <c r="H5" s="47"/>
    </row>
    <row r="6" ht="18.75" customHeight="1" spans="1:8">
      <c r="A6" s="19"/>
      <c r="B6" s="19"/>
      <c r="C6" s="19"/>
      <c r="D6" s="19"/>
      <c r="E6" s="19"/>
      <c r="F6" s="48" t="s">
        <v>392</v>
      </c>
      <c r="G6" s="48" t="s">
        <v>431</v>
      </c>
      <c r="H6" s="48" t="s">
        <v>432</v>
      </c>
    </row>
    <row r="7" ht="18.75" customHeight="1" spans="1:8">
      <c r="A7" s="48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8">
        <v>7</v>
      </c>
      <c r="H7" s="48">
        <v>8</v>
      </c>
    </row>
    <row r="8" ht="18.75" customHeight="1" spans="1:8">
      <c r="A8" s="49"/>
      <c r="B8" s="49"/>
      <c r="C8" s="35"/>
      <c r="D8" s="35"/>
      <c r="E8" s="35"/>
      <c r="F8" s="50"/>
      <c r="G8" s="24"/>
      <c r="H8" s="24"/>
    </row>
    <row r="9" ht="18.75" customHeight="1" spans="1:8">
      <c r="A9" s="27" t="s">
        <v>56</v>
      </c>
      <c r="B9" s="51"/>
      <c r="C9" s="51"/>
      <c r="D9" s="51"/>
      <c r="E9" s="52"/>
      <c r="F9" s="50"/>
      <c r="G9" s="24"/>
      <c r="H9" s="24"/>
    </row>
    <row r="10" customHeight="1" spans="1:1">
      <c r="A10" s="39" t="s">
        <v>386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59027777777778" right="0.1" top="0.259027777777778" bottom="0.259027777777778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40" t="s">
        <v>433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"单位名称："&amp;"临沧市红十字会"</f>
        <v>单位名称：临沧市红十字会</v>
      </c>
      <c r="B4" s="9"/>
      <c r="C4" s="9"/>
      <c r="D4" s="9"/>
      <c r="E4" s="9"/>
      <c r="F4" s="9"/>
      <c r="G4" s="9"/>
      <c r="H4" s="10"/>
      <c r="I4" s="10"/>
      <c r="J4" s="10"/>
      <c r="K4" s="5" t="s">
        <v>173</v>
      </c>
    </row>
    <row r="5" ht="18.75" customHeight="1" spans="1:11">
      <c r="A5" s="11" t="s">
        <v>271</v>
      </c>
      <c r="B5" s="11" t="s">
        <v>188</v>
      </c>
      <c r="C5" s="11" t="s">
        <v>272</v>
      </c>
      <c r="D5" s="12" t="s">
        <v>189</v>
      </c>
      <c r="E5" s="12" t="s">
        <v>190</v>
      </c>
      <c r="F5" s="12" t="s">
        <v>273</v>
      </c>
      <c r="G5" s="12" t="s">
        <v>274</v>
      </c>
      <c r="H5" s="32" t="s">
        <v>56</v>
      </c>
      <c r="I5" s="13" t="s">
        <v>434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124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customHeight="1" spans="1:1">
      <c r="A12" s="39" t="s">
        <v>386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88888888888889" right="0.388888888888889" top="0.579166666666667" bottom="0.579166666666667" header="0.5" footer="0.5"/>
  <pageSetup paperSize="9" scale="72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435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"单位名称："&amp;"临沧市红十字会"</f>
        <v>单位名称：临沧市红十字会</v>
      </c>
      <c r="B4" s="9"/>
      <c r="C4" s="9"/>
      <c r="D4" s="9"/>
      <c r="E4" s="10"/>
      <c r="F4" s="10"/>
      <c r="G4" s="5" t="s">
        <v>173</v>
      </c>
    </row>
    <row r="5" ht="18.75" customHeight="1" spans="1:7">
      <c r="A5" s="11" t="s">
        <v>272</v>
      </c>
      <c r="B5" s="11" t="s">
        <v>271</v>
      </c>
      <c r="C5" s="11" t="s">
        <v>188</v>
      </c>
      <c r="D5" s="12" t="s">
        <v>436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630000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630000</v>
      </c>
      <c r="F10" s="24"/>
      <c r="G10" s="24"/>
    </row>
    <row r="11" ht="31" customHeight="1" spans="1:7">
      <c r="A11" s="26"/>
      <c r="B11" s="22" t="s">
        <v>437</v>
      </c>
      <c r="C11" s="22" t="s">
        <v>296</v>
      </c>
      <c r="D11" s="22" t="s">
        <v>438</v>
      </c>
      <c r="E11" s="24">
        <v>210000</v>
      </c>
      <c r="F11" s="24"/>
      <c r="G11" s="24"/>
    </row>
    <row r="12" ht="18.75" customHeight="1" spans="1:7">
      <c r="A12" s="26"/>
      <c r="B12" s="22" t="s">
        <v>439</v>
      </c>
      <c r="C12" s="22" t="s">
        <v>277</v>
      </c>
      <c r="D12" s="22" t="s">
        <v>438</v>
      </c>
      <c r="E12" s="24">
        <v>220000</v>
      </c>
      <c r="F12" s="24"/>
      <c r="G12" s="24"/>
    </row>
    <row r="13" ht="18.75" customHeight="1" spans="1:7">
      <c r="A13" s="26"/>
      <c r="B13" s="22" t="s">
        <v>439</v>
      </c>
      <c r="C13" s="22" t="s">
        <v>299</v>
      </c>
      <c r="D13" s="22" t="s">
        <v>438</v>
      </c>
      <c r="E13" s="24">
        <v>150000</v>
      </c>
      <c r="F13" s="24"/>
      <c r="G13" s="24"/>
    </row>
    <row r="14" ht="33" customHeight="1" spans="1:7">
      <c r="A14" s="26"/>
      <c r="B14" s="22" t="s">
        <v>439</v>
      </c>
      <c r="C14" s="22" t="s">
        <v>292</v>
      </c>
      <c r="D14" s="22" t="s">
        <v>438</v>
      </c>
      <c r="E14" s="24">
        <v>50000</v>
      </c>
      <c r="F14" s="24"/>
      <c r="G14" s="24"/>
    </row>
    <row r="15" ht="18.75" customHeight="1" spans="1:7">
      <c r="A15" s="27" t="s">
        <v>56</v>
      </c>
      <c r="B15" s="28" t="s">
        <v>440</v>
      </c>
      <c r="C15" s="28"/>
      <c r="D15" s="29"/>
      <c r="E15" s="24">
        <v>630000</v>
      </c>
      <c r="F15" s="24"/>
      <c r="G15" s="24"/>
    </row>
  </sheetData>
  <mergeCells count="11">
    <mergeCell ref="A3:G3"/>
    <mergeCell ref="A4:D4"/>
    <mergeCell ref="E5:G5"/>
    <mergeCell ref="A15:D15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88888888888889" right="0.388888888888889" top="0.579166666666667" bottom="0.579166666666667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2025-03-11T00:58:00Z</dcterms:created>
  <dcterms:modified xsi:type="dcterms:W3CDTF">2025-03-11T01:32:42Z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