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2"/>
  </bookViews>
  <sheets>
    <sheet name="1" sheetId="1" state="hidden" r:id="rId1"/>
    <sheet name="2020年收入" sheetId="18" r:id="rId2"/>
    <sheet name="2020支出" sheetId="15" r:id="rId3"/>
    <sheet name="2021年收入" sheetId="8" r:id="rId4"/>
    <sheet name="2021支出" sheetId="16" r:id="rId5"/>
    <sheet name="2022年收入 " sheetId="10" r:id="rId6"/>
    <sheet name="2022支出" sheetId="17" r:id="rId7"/>
  </sheets>
  <definedNames>
    <definedName name="_xlnm._FilterDatabase" localSheetId="4" hidden="1">'2021支出'!$A$4:$C$56</definedName>
    <definedName name="_xlnm._FilterDatabase" localSheetId="1" hidden="1">'2020年收入'!$A$4:$G$81</definedName>
    <definedName name="_xlnm._FilterDatabase" localSheetId="2" hidden="1">'2020支出'!$A$4:$C$86</definedName>
    <definedName name="_xlnm._FilterDatabase" localSheetId="3" hidden="1">'2021年收入'!$A$4:$F$67</definedName>
    <definedName name="_xlnm._FilterDatabase" localSheetId="5" hidden="1">'2022年收入 '!$A$4:$G$59</definedName>
    <definedName name="_xlnm._FilterDatabase" localSheetId="6" hidden="1">'2022支出'!$A$4:$D$79</definedName>
    <definedName name="_xlnm.Print_Area" localSheetId="1">'2020年收入'!$A$1:$D$54</definedName>
    <definedName name="_xlnm.Print_Area" localSheetId="2">'2020支出'!$A$1:$C$42</definedName>
    <definedName name="_xlnm.Print_Area" localSheetId="3">'2021年收入'!$A$1:$D$66</definedName>
    <definedName name="_xlnm.Print_Area" localSheetId="4">'2021支出'!$A$1:$C$54</definedName>
    <definedName name="_xlnm.Print_Area" localSheetId="5">'2022年收入 '!$A$1:$D$59</definedName>
    <definedName name="_xlnm.Print_Area" localSheetId="6">'2022支出'!$A$1:$C$79</definedName>
    <definedName name="_xlnm.Print_Titles" localSheetId="0">'1'!$3:$3</definedName>
    <definedName name="_xlnm.Print_Titles" localSheetId="1">'2020年收入'!$1:$4</definedName>
    <definedName name="_xlnm.Print_Titles" localSheetId="2">'2020支出'!$1:$5</definedName>
    <definedName name="_xlnm.Print_Titles" localSheetId="3">'2021年收入'!$1:$4</definedName>
    <definedName name="_xlnm.Print_Titles" localSheetId="4">'2021支出'!$1:$4</definedName>
    <definedName name="_xlnm.Print_Titles" localSheetId="5">'2022年收入 '!$1:$3</definedName>
    <definedName name="_xlnm.Print_Titles" localSheetId="6">'2022支出'!$1:$4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<sst xmlns="http://schemas.openxmlformats.org/spreadsheetml/2006/main" count="826" uniqueCount="541">
  <si>
    <t>记账凭证</t>
  </si>
  <si>
    <t xml:space="preserve">                                                   2017年  12 月 31  日                                   </t>
  </si>
  <si>
    <t xml:space="preserve"> 凭证编号：</t>
  </si>
  <si>
    <t>摘要</t>
  </si>
  <si>
    <t>总账科目</t>
  </si>
  <si>
    <t>明细科目</t>
  </si>
  <si>
    <t>借方金额</t>
  </si>
  <si>
    <t>贷方金额</t>
  </si>
  <si>
    <t>记账签章</t>
  </si>
  <si>
    <t>2017.4.21“博爱”一日捐县残联</t>
  </si>
  <si>
    <t>银行存款</t>
  </si>
  <si>
    <t>捐赠专户</t>
  </si>
  <si>
    <t>2017.3.27“博爱”一日捐张正波</t>
  </si>
  <si>
    <t>2017.3.27“博爱”一日捐爱心之家孕婴服务中心</t>
  </si>
  <si>
    <t>2017.4.21“博爱”一日捐县司发局</t>
  </si>
  <si>
    <t>2017.5.23“博爱”一日捐甸沙乡</t>
  </si>
  <si>
    <t>2017.5.23“博爱”一日捐县政府办</t>
  </si>
  <si>
    <t>2017.2.10卫生局定向爱心捐款</t>
  </si>
  <si>
    <t>2017.3.12“博爱”一日捐县政法委</t>
  </si>
  <si>
    <t>2017.3.12“博爱”一日捐县人民检察院</t>
  </si>
  <si>
    <t>2017.11.26捐赠款昆明官度区光明眼科</t>
  </si>
  <si>
    <t>2017.11.29扶贫捐赠资金寻甸供电局</t>
  </si>
  <si>
    <t>2017.9.13中化云龙有限公司</t>
  </si>
  <si>
    <t>2017.9.26捐赠款中国人寿昆明分公司</t>
  </si>
  <si>
    <t>2017.9.15捐赠款富滇银行昆明西山支行</t>
  </si>
  <si>
    <t>2017.9.27捐赠款中国人寿昆明分公司</t>
  </si>
  <si>
    <t>2017.12.14“博爱”一日爱心之家孕婴服务中心</t>
  </si>
  <si>
    <t>2017.8.17帮扶资金云南产业投资开发有限公司</t>
  </si>
  <si>
    <t>2017.1.13“博爱”一日捐段智颖</t>
  </si>
  <si>
    <t>2017.1.13“博爱”一日捐爱心之家孕婴服务中心</t>
  </si>
  <si>
    <t>2017.1.13“博爱”一日捐爱心义拍义卖</t>
  </si>
  <si>
    <t>2017.4.13捐赠款云南先锋煤业开发有限公司</t>
  </si>
  <si>
    <t>2017.4.20扶贫款昆明市土地投资开发有限公司</t>
  </si>
  <si>
    <t>2017.8.8爱心助学现场捐款</t>
  </si>
  <si>
    <t>2017.12.11捐赠款云南博发投资有限公司</t>
  </si>
  <si>
    <t>2017.3.16定向柯渡财政的的长箐村水管修缮款</t>
  </si>
  <si>
    <t>2017.3.24“博爱”一日捐寻甸农村商业银行</t>
  </si>
  <si>
    <t>2017.3.24人道救助金昆明市经方十字会</t>
  </si>
  <si>
    <t>2017.3.16寻甸县国土资源局</t>
  </si>
  <si>
    <t>2017.8.8捐赠款云南先锋煤业开发有限公司</t>
  </si>
  <si>
    <t>2017.8.9爱心助你上大学捐款</t>
  </si>
  <si>
    <t>2017.8.8爱心助学捐款寻甸农村商业分行</t>
  </si>
  <si>
    <t>2017.8.8爱心助学捐款县纪委监察局</t>
  </si>
  <si>
    <t>2017.8.8爱心助学捐款县交通局</t>
  </si>
  <si>
    <t>2017.12.14定向捐款，寻甸金柯公路基础设施</t>
  </si>
  <si>
    <t>2017.12.5四个募捐箱捐款</t>
  </si>
  <si>
    <t>2017.3.21利息</t>
  </si>
  <si>
    <t>2017.6.21利息</t>
  </si>
  <si>
    <t>2017.9.21利息</t>
  </si>
  <si>
    <t>2017.12.21利息</t>
  </si>
  <si>
    <t>2017.3.23“博爱”一日捐县红十字会</t>
  </si>
  <si>
    <t>2017.4.1河口镇财政所</t>
  </si>
  <si>
    <t>2017.6.28云南龙华实业有限公司</t>
  </si>
  <si>
    <t>2017.8.16总商会</t>
  </si>
  <si>
    <t>2017.8.9爱心助学</t>
  </si>
  <si>
    <t>2017.8.9博爱一日捐</t>
  </si>
  <si>
    <t>2017.8.14云南云卫药业有限公司</t>
  </si>
  <si>
    <t>2017.8.0根据银行对账单补记收入</t>
  </si>
  <si>
    <t>2017.8.23根据银行对账单补记收入</t>
  </si>
  <si>
    <t>2017.8.29根据银行对账单补记收入</t>
  </si>
  <si>
    <t>2017.10.26根据银行对账单补记收入</t>
  </si>
  <si>
    <t>2017.1.20根据银行对账单补记收入</t>
  </si>
  <si>
    <t>2017年1月至12月捐赠收入</t>
  </si>
  <si>
    <t>捐赠收入</t>
  </si>
  <si>
    <t>2017年4个季度利息收入</t>
  </si>
  <si>
    <t>其他收入</t>
  </si>
  <si>
    <t>利息收入</t>
  </si>
  <si>
    <t>合计金额</t>
  </si>
  <si>
    <t>稽核</t>
  </si>
  <si>
    <t>出纳</t>
  </si>
  <si>
    <t>制单</t>
  </si>
  <si>
    <t>领（缴）款人</t>
  </si>
  <si>
    <t>附表1</t>
  </si>
  <si>
    <t>2020年捐赠户捐赠收入明细表</t>
  </si>
  <si>
    <t>单位名称：寻甸回族彝族自治县红十字会</t>
  </si>
  <si>
    <t>单位：元</t>
  </si>
  <si>
    <t>日期</t>
  </si>
  <si>
    <t>捐款单位</t>
  </si>
  <si>
    <t>捐赠意向</t>
  </si>
  <si>
    <t>金额</t>
  </si>
  <si>
    <t>限定性</t>
  </si>
  <si>
    <t>非限定性</t>
  </si>
  <si>
    <t>平安养老保险公司</t>
  </si>
  <si>
    <t>定向捐赠甸沙乡洒井村道路建设</t>
  </si>
  <si>
    <t>爱心之家</t>
  </si>
  <si>
    <t>定向志愿设服务捐赠</t>
  </si>
  <si>
    <t>春天雅舍</t>
  </si>
  <si>
    <t>定向慰问困难群众捐赠</t>
  </si>
  <si>
    <t>云南鼎恩科技有限公司</t>
  </si>
  <si>
    <t>定向河口中学捐赠</t>
  </si>
  <si>
    <t>昆明市特立亚民爆器材</t>
  </si>
  <si>
    <t>定向凤合杨家湾冷库建设（第二笔）</t>
  </si>
  <si>
    <t>云南万农商贸有限公司</t>
  </si>
  <si>
    <t>定向倘甸贫困救助捐赠</t>
  </si>
  <si>
    <t>昆明市红十字会</t>
  </si>
  <si>
    <t>下拨2019年99公益日滇苗助学第一批费用</t>
  </si>
  <si>
    <t>尹才俊爱心团队</t>
  </si>
  <si>
    <t>定向2月份倪菊仙救助金</t>
  </si>
  <si>
    <t>云南丹彤集团文化旅游有限公司、昆明市光彩事业促进会</t>
  </si>
  <si>
    <t>定向全县疫情防控捐款</t>
  </si>
  <si>
    <t>云南圣烨电力工程有限公司</t>
  </si>
  <si>
    <t>定向七星镇疫情防控捐款</t>
  </si>
  <si>
    <t>李学发</t>
  </si>
  <si>
    <t>定向甸沙疫情防控捐款</t>
  </si>
  <si>
    <t>寻甸羊街商会</t>
  </si>
  <si>
    <t>定向羊街镇疫情防控捐款</t>
  </si>
  <si>
    <t>寻甸回族彝族自治县总商会</t>
  </si>
  <si>
    <t>定向功山镇疫情防控捐款</t>
  </si>
  <si>
    <t>定向功山镇纲纪村疫情防控捐款</t>
  </si>
  <si>
    <t>昆明市澳松人造板制造有限责任公司</t>
  </si>
  <si>
    <t>寻甸县工商联合会七星分会</t>
  </si>
  <si>
    <t>昆明库森农业开发有限公司等</t>
  </si>
  <si>
    <t>定向金所街道疫情防控捐款</t>
  </si>
  <si>
    <t xml:space="preserve">李俊 </t>
  </si>
  <si>
    <t>定向3月份倪菊仙救助捐款</t>
  </si>
  <si>
    <t>云南半弓田农业科技有限公司</t>
  </si>
  <si>
    <t>商学军</t>
  </si>
  <si>
    <t>定向六哨卫生院捐款</t>
  </si>
  <si>
    <t>健之佳</t>
  </si>
  <si>
    <t>定向凤合镇大箐村修复河道捐款</t>
  </si>
  <si>
    <t>永腾房地产</t>
  </si>
  <si>
    <t>定向塘子街道团结社区村民活动室捐款</t>
  </si>
  <si>
    <t>定向志愿服务活动捐款</t>
  </si>
  <si>
    <t>塘子街道干部群众</t>
  </si>
  <si>
    <t>定向塘子街道疫情防控捐款</t>
  </si>
  <si>
    <t>羊街乡村医生</t>
  </si>
  <si>
    <t>定向疾控中心疫情防控捐款</t>
  </si>
  <si>
    <t>先锋煤业</t>
  </si>
  <si>
    <t>定向先锋镇幼儿园建设捐款</t>
  </si>
  <si>
    <t>尹才俊</t>
  </si>
  <si>
    <t>定向倪菊仙4月份救助捐款</t>
  </si>
  <si>
    <t>红十字会</t>
  </si>
  <si>
    <t>博爱一日捐款</t>
  </si>
  <si>
    <t>鼎恩科技</t>
  </si>
  <si>
    <t>定向河口中学捐款4月</t>
  </si>
  <si>
    <t>云南省</t>
  </si>
  <si>
    <t>下拨疫情防控捐款</t>
  </si>
  <si>
    <t>云南先锋化工</t>
  </si>
  <si>
    <t>定向先锋镇贫困群众捐赠化肥捐款</t>
  </si>
  <si>
    <t>定向倪菊仙5月生活救助捐款</t>
  </si>
  <si>
    <t>定向倪菊仙6月生活救助捐款</t>
  </si>
  <si>
    <t>定向先锋幼儿园建设捐款</t>
  </si>
  <si>
    <t>定向金柯公路改造捐款</t>
  </si>
  <si>
    <t>云南龙华公司</t>
  </si>
  <si>
    <t>定向先锋白子村、打磨箐村捐款</t>
  </si>
  <si>
    <t>县科工信局</t>
  </si>
  <si>
    <t>定向倘甸镇虎街、噜嘎村疫情防控捐款</t>
  </si>
  <si>
    <t>定向志愿者服务捐款</t>
  </si>
  <si>
    <t>寻甸羊街刚刚百货有限公司</t>
  </si>
  <si>
    <t>王少男</t>
  </si>
  <si>
    <t>定向仁德二小李国凯、张立锦捐款</t>
  </si>
  <si>
    <t>北屏乡村医生</t>
  </si>
  <si>
    <t>定向甸沙洒井村道路建设捐款</t>
  </si>
  <si>
    <t>邢洪涛</t>
  </si>
  <si>
    <t>定向春风基金助学捐款</t>
  </si>
  <si>
    <t>昆明霞美商贸有限公司、云南鼎恩科技有限公司</t>
  </si>
  <si>
    <t>定向河口、功山中学助学捐款</t>
  </si>
  <si>
    <t>先锋化工</t>
  </si>
  <si>
    <t>定向金所街道竹沟村党群活动室捐款</t>
  </si>
  <si>
    <t>定向先锋大窝铺环境卫生整治捐款</t>
  </si>
  <si>
    <t>定向倪菊仙7月生活救助金</t>
  </si>
  <si>
    <t>定向倪菊仙8月生活救助捐款</t>
  </si>
  <si>
    <t>团县委</t>
  </si>
  <si>
    <t>暂借爱心助学款</t>
  </si>
  <si>
    <t>昆明高速公路资源开发投资有限公司</t>
  </si>
  <si>
    <t>定向金所街道捐款</t>
  </si>
  <si>
    <t>定向甸沙捐款</t>
  </si>
  <si>
    <t>定向功山、河口助学捐款</t>
  </si>
  <si>
    <t>云南先锋煤业开发有限公司</t>
  </si>
  <si>
    <t>定向先锋镇捐款</t>
  </si>
  <si>
    <t>云南先锋化工有限公司</t>
  </si>
  <si>
    <t>定向先锋镇贫困救助米油</t>
  </si>
  <si>
    <t>胞余钦</t>
  </si>
  <si>
    <t>捐款</t>
  </si>
  <si>
    <t>定向倪菊仙9月生活救助金</t>
  </si>
  <si>
    <t>中化云农有限公司</t>
  </si>
  <si>
    <t>截止9月30日爱心助你上大学专项捐款</t>
  </si>
  <si>
    <t>羊街商会</t>
  </si>
  <si>
    <t>定向羊街镇助学</t>
  </si>
  <si>
    <t>定向倪菊仙10月生活救助金</t>
  </si>
  <si>
    <t>云南泰安工程技术咨询有限公司</t>
  </si>
  <si>
    <t>定向寻甸仁德二中捐赠</t>
  </si>
  <si>
    <t>定向功山、河口助学</t>
  </si>
  <si>
    <t>定向倪菊仙11月生活救助金</t>
  </si>
  <si>
    <t>定向先锋镇贫困救助</t>
  </si>
  <si>
    <t>定向倪菊仙12月生活救助金</t>
  </si>
  <si>
    <t>通汇募捐箱</t>
  </si>
  <si>
    <t>云南龙华实业有限公司</t>
  </si>
  <si>
    <t>定向柯渡镇丹桂村捐款</t>
  </si>
  <si>
    <t>龙华实业有限公司</t>
  </si>
  <si>
    <t>定向交警大队设备捐赠</t>
  </si>
  <si>
    <t>李兴富</t>
  </si>
  <si>
    <t>定向联合卫生院、甸沙海尾捐款</t>
  </si>
  <si>
    <t>昆明市特立亚民爆器材专营有限公司</t>
  </si>
  <si>
    <t>定向凤合杨家湾冷库第三笔捐款</t>
  </si>
  <si>
    <t>昆明农业发展投资有限公司</t>
  </si>
  <si>
    <t>昆明冠美家具有限公司</t>
  </si>
  <si>
    <t>定向功山、河口11月助学金</t>
  </si>
  <si>
    <t>昆明博扬会计师事务所有限公司</t>
  </si>
  <si>
    <t>定向功山、河口12月助学金</t>
  </si>
  <si>
    <t>云南先锋煤业有限公司</t>
  </si>
  <si>
    <t>合计</t>
  </si>
  <si>
    <t>附表2：</t>
  </si>
  <si>
    <t>2020年捐赠户捐赠支出明细表</t>
  </si>
  <si>
    <t>捐赠支出具体内容</t>
  </si>
  <si>
    <t>支付定向河口中学捐款</t>
  </si>
  <si>
    <t>支付慰问困难群众捐赠</t>
  </si>
  <si>
    <t>救助32名大病患者</t>
  </si>
  <si>
    <t>支付（团县委）妥正璨爱心助学金</t>
  </si>
  <si>
    <t>支付2月倪菊仙救助金</t>
  </si>
  <si>
    <t>支付定向羊街镇疫情防控捐款</t>
  </si>
  <si>
    <t>支付定向金所街道疫情防控捐款</t>
  </si>
  <si>
    <t>支付定向功山镇疫情防控捐款</t>
  </si>
  <si>
    <t>支付定向七星镇疫情防控捐款</t>
  </si>
  <si>
    <t>支付定向纲纪村疫情防控捐款</t>
  </si>
  <si>
    <t>支付定向甸沙乡洒井村道路建设捐款</t>
  </si>
  <si>
    <t>支付全县疫情防控捐款到卫生健康局</t>
  </si>
  <si>
    <t>支付全县疫情防控捐款到疾控中心</t>
  </si>
  <si>
    <t>支付全县疫情防控捐款到公安局</t>
  </si>
  <si>
    <t>支付第二批爱心助学捐款35人</t>
  </si>
  <si>
    <t>支付定向疾控中心疫情防控捐款</t>
  </si>
  <si>
    <t>支付定向3月份倪菊仙生活救助捐款</t>
  </si>
  <si>
    <t>支付定向先锋幼儿园建设捐款</t>
  </si>
  <si>
    <t>支付定向塘子街道团结社区活动室捐款</t>
  </si>
  <si>
    <t>支付定向塘子街道疫情防控捐款</t>
  </si>
  <si>
    <t>支付定向甸沙乡疫情防控捐款</t>
  </si>
  <si>
    <t>支付定向凤合镇大箐村河道捐款</t>
  </si>
  <si>
    <t>支付定向凤合镇杨家湾冷库建设捐款第二批</t>
  </si>
  <si>
    <t>支付定向先锋贫困救助2人</t>
  </si>
  <si>
    <t>支付定向全县疫情防控捐款到卫生健康局</t>
  </si>
  <si>
    <t>支付定向六哨卫生院药柜制作捐款</t>
  </si>
  <si>
    <t>支付4月倪菊仙生活救助捐款</t>
  </si>
  <si>
    <t>支付定向先锋贫困群众化肥捐款</t>
  </si>
  <si>
    <t>支付定向先锋白子村、打磨箐村捐款</t>
  </si>
  <si>
    <t>支付定向先锋镇幼儿园建设捐款</t>
  </si>
  <si>
    <t>支付团县委爱心助学捐款</t>
  </si>
  <si>
    <t>支付定向金柯公路改造捐款</t>
  </si>
  <si>
    <t>支付定向倪菊仙5月生活救助捐款</t>
  </si>
  <si>
    <t>支付志愿者装备</t>
  </si>
  <si>
    <t>支付仁德二小张立锦、李国凯救助捐款</t>
  </si>
  <si>
    <t>支付定向先锋贫困救助捐款</t>
  </si>
  <si>
    <t>支付北屏乡村医生定向疾控中心疫情防控捐款</t>
  </si>
  <si>
    <t>支付定向金所街道竹沟村党群活动室捐款</t>
  </si>
  <si>
    <t>支付志愿者之家改造建设款</t>
  </si>
  <si>
    <t>支付定向河口、功山中学6月助学捐款</t>
  </si>
  <si>
    <t>支付6月份定向倪菊仙救助捐款</t>
  </si>
  <si>
    <t>支付科工信局定向倘甸镇虎街、鲁嘎村疫情防控捐款</t>
  </si>
  <si>
    <t>支付99公益滇苗助学购书款</t>
  </si>
  <si>
    <t>支付定向功山、河口助学捐款</t>
  </si>
  <si>
    <t>支付定向甸沙洒井村道路建设捐款</t>
  </si>
  <si>
    <t>支付定向倘甸贫困救助金</t>
  </si>
  <si>
    <t>支付倪菊仙7月生活救助金</t>
  </si>
  <si>
    <t>支付定向金所街道定向捐款</t>
  </si>
  <si>
    <t>支付定向甸沙捐款</t>
  </si>
  <si>
    <t>支付倪菊仙8月生活救助金</t>
  </si>
  <si>
    <t>支付邢洪涛定向滇苗助学慰问贫困学子</t>
  </si>
  <si>
    <t>支付定向先锋贫困救助米油</t>
  </si>
  <si>
    <t>支付定向先锋捐款</t>
  </si>
  <si>
    <t>支付爱心助你上大学优秀学生慰问金64人</t>
  </si>
  <si>
    <t>支付定向功山、河口助学</t>
  </si>
  <si>
    <t>支付倪菊仙9月生活救助金</t>
  </si>
  <si>
    <t>支付定向羊街镇助学</t>
  </si>
  <si>
    <t>支付志愿者之家制作费用</t>
  </si>
  <si>
    <t>支付定向仁德二中救助</t>
  </si>
  <si>
    <t>支付定向倪菊仙10生活救助金</t>
  </si>
  <si>
    <t>支付定向功山、河口助学10月</t>
  </si>
  <si>
    <t>支付定向大窝铺村捐款</t>
  </si>
  <si>
    <t>支付定向仁德二小生命体验器材捐款</t>
  </si>
  <si>
    <t>支付养老院志愿服务活动费用</t>
  </si>
  <si>
    <t>支付马兴富定向联合卫生院捐款</t>
  </si>
  <si>
    <t>支付定向倪菊仙11月生活救助金</t>
  </si>
  <si>
    <t>支付定向功山、河口11月助学金</t>
  </si>
  <si>
    <t>支付定向先锋镇贫困捐款</t>
  </si>
  <si>
    <t>支付定向凤合杨家湾冷库建设第三笔捐款</t>
  </si>
  <si>
    <t>支付定向倪菊仙12月生活救助金</t>
  </si>
  <si>
    <t>支付定向功山、河口12月助学金</t>
  </si>
  <si>
    <t>支付定向柯渡丹桂村捐款</t>
  </si>
  <si>
    <t>支付马兴富定向甸沙海尾村捐款</t>
  </si>
  <si>
    <t>支付定向交警大队物资捐款</t>
  </si>
  <si>
    <t>支付爱心助你上大学543名贫困学生救助金</t>
  </si>
  <si>
    <t>附表3：</t>
  </si>
  <si>
    <t>2021年捐赠户捐赠收入明细表</t>
  </si>
  <si>
    <t>定向倪菊仙捐款</t>
  </si>
  <si>
    <t>市红十字会</t>
  </si>
  <si>
    <t>拨99公益尾款</t>
  </si>
  <si>
    <t>公益项目拨款</t>
  </si>
  <si>
    <t>昆明路观汽车贸易有限公司</t>
  </si>
  <si>
    <t>1月春风基金助学捐款</t>
  </si>
  <si>
    <t>春风基金助学捐款</t>
  </si>
  <si>
    <t>志愿服务捐款</t>
  </si>
  <si>
    <t>3月春风基金助学捐款</t>
  </si>
  <si>
    <t>2021年爱心助学捐款</t>
  </si>
  <si>
    <t>审计局</t>
  </si>
  <si>
    <t>博爱一日捐捐款</t>
  </si>
  <si>
    <t>发改局</t>
  </si>
  <si>
    <t>拨2020年99公益项目款</t>
  </si>
  <si>
    <t>云南海德信建设有限公司</t>
  </si>
  <si>
    <t>4月春风基金助学金</t>
  </si>
  <si>
    <t>寻甸县金源卫生院等</t>
  </si>
  <si>
    <t>2021年博爱一日捐捐款</t>
  </si>
  <si>
    <t>5月春风基金助学捐款</t>
  </si>
  <si>
    <t>寻甸县自然资源局等</t>
  </si>
  <si>
    <t>定向二小张立锦助学金</t>
  </si>
  <si>
    <t>存救援队</t>
  </si>
  <si>
    <t>漾濞地震捐款</t>
  </si>
  <si>
    <t>6月春风基金助学金</t>
  </si>
  <si>
    <t>春风基金朱平</t>
  </si>
  <si>
    <t>龙华公司</t>
  </si>
  <si>
    <t>定向黑保区捐款</t>
  </si>
  <si>
    <t>江西银鹰</t>
  </si>
  <si>
    <t>定向捐款</t>
  </si>
  <si>
    <t>龙华</t>
  </si>
  <si>
    <t>定向柯渡村捐款</t>
  </si>
  <si>
    <t>茂沣</t>
  </si>
  <si>
    <t>定向政法委捐款</t>
  </si>
  <si>
    <t>寻甸县农业农村局等</t>
  </si>
  <si>
    <t>河南水灾捐款</t>
  </si>
  <si>
    <t>寻甸县妇幼保健院职工</t>
  </si>
  <si>
    <t>定向河南水灾捐款</t>
  </si>
  <si>
    <t>白龙石膏</t>
  </si>
  <si>
    <t>定向交通局捐款</t>
  </si>
  <si>
    <t>紫翔经贸公司</t>
  </si>
  <si>
    <t>定向功山捐款</t>
  </si>
  <si>
    <t>杨爱云</t>
  </si>
  <si>
    <t>定向助学捐款</t>
  </si>
  <si>
    <t>寻甸县教体局及其他各单位</t>
  </si>
  <si>
    <t>2021年爱心助学捐款（至9月27日）</t>
  </si>
  <si>
    <t>龙华实业</t>
  </si>
  <si>
    <t>云南庆丰房地产开发有限公司泸西分公司</t>
  </si>
  <si>
    <t>9月春风基金助学金捐款</t>
  </si>
  <si>
    <t>云南海潮集团听孜肉牛产业股份有限公司等</t>
  </si>
  <si>
    <t>定向2021年羊街滇苗助学捐款</t>
  </si>
  <si>
    <t>道路运输协会</t>
  </si>
  <si>
    <t>定向河口捐款</t>
  </si>
  <si>
    <t>定向红十字会救援队捐款</t>
  </si>
  <si>
    <t>叨盟</t>
  </si>
  <si>
    <t>定向功山助学捐款</t>
  </si>
  <si>
    <t>昆明振杨竹木容器组装有限公司</t>
  </si>
  <si>
    <t>定向羊街捐款</t>
  </si>
  <si>
    <t>定向修路捐款</t>
  </si>
  <si>
    <t>10月春风基金助学金</t>
  </si>
  <si>
    <t>姚家村煤矿</t>
  </si>
  <si>
    <t>普洱天翔林业</t>
  </si>
  <si>
    <t>云南富鹏建设工程公司</t>
  </si>
  <si>
    <t>火名堂</t>
  </si>
  <si>
    <t>定向交警大队捐款</t>
  </si>
  <si>
    <t>先锋煤炭公司</t>
  </si>
  <si>
    <t>定向塘子捐款</t>
  </si>
  <si>
    <t>郭家山煤矿</t>
  </si>
  <si>
    <t>中化云龙</t>
  </si>
  <si>
    <t>昆明鑫叶酒店管理有限公司</t>
  </si>
  <si>
    <t>11月春风基金助学金</t>
  </si>
  <si>
    <t>定向红十字会捐款</t>
  </si>
  <si>
    <t>周春平</t>
  </si>
  <si>
    <t>定向志愿者活动捐款</t>
  </si>
  <si>
    <t>12月春风基金助学金</t>
  </si>
  <si>
    <t>云南讯发食品公司</t>
  </si>
  <si>
    <t>云南先锋化工公司</t>
  </si>
  <si>
    <t>定向爱心助学捐款</t>
  </si>
  <si>
    <t>定向投资促进局捐款</t>
  </si>
  <si>
    <t>人寿保险公司</t>
  </si>
  <si>
    <t>定向各学校捐款</t>
  </si>
  <si>
    <t>昆明联合产权交易公司</t>
  </si>
  <si>
    <t>定向金所捐款</t>
  </si>
  <si>
    <t>长江重庆航道工程局</t>
  </si>
  <si>
    <t>昆明市2021年99公益项目拨款</t>
  </si>
  <si>
    <t>云南亚美药业</t>
  </si>
  <si>
    <t>昆明东山水泥厂</t>
  </si>
  <si>
    <t>云南海潮集团</t>
  </si>
  <si>
    <t>昆明金合彩</t>
  </si>
  <si>
    <t>水井人农业发展公司</t>
  </si>
  <si>
    <t>附表4：</t>
  </si>
  <si>
    <t>2021年捐赠户捐赠支出明细表</t>
  </si>
  <si>
    <t>支付妥正璨2021年爱心助学捐款</t>
  </si>
  <si>
    <t>支付倪菊仙生活费</t>
  </si>
  <si>
    <t>支付春风基金1月助学捐款</t>
  </si>
  <si>
    <t>支付定向倘甸贫困救助</t>
  </si>
  <si>
    <t>支付定向先锋脱贫攻坚捐款</t>
  </si>
  <si>
    <t>支付18名大病救助金</t>
  </si>
  <si>
    <t>支付定向先锋贫困救助</t>
  </si>
  <si>
    <t>支付3月春风基金助学金</t>
  </si>
  <si>
    <t>支付99公益购书款</t>
  </si>
  <si>
    <t>支付4月春风基金助学金</t>
  </si>
  <si>
    <t>支付捐赠户短信息费</t>
  </si>
  <si>
    <t>支付5月春风基金助学金</t>
  </si>
  <si>
    <t>支付6月春风基金助学金</t>
  </si>
  <si>
    <t>支付2020年99公益第一次购书款</t>
  </si>
  <si>
    <t>支付二小张立锦助学金</t>
  </si>
  <si>
    <t>汇漾濞地震捐款到市红十字会</t>
  </si>
  <si>
    <t>支付定向黑保区捐款</t>
  </si>
  <si>
    <t>支付2020年99公益牌匾费</t>
  </si>
  <si>
    <t>付定向政法委捐款</t>
  </si>
  <si>
    <t>支付定向柯渡村捐款</t>
  </si>
  <si>
    <t>付紫翔经贸公司定向功山捐款</t>
  </si>
  <si>
    <t>支付上海鲍余钦定向助学捐款</t>
  </si>
  <si>
    <t>支付定向先锋贫困救助金</t>
  </si>
  <si>
    <t>汇河南水灾捐款到市红十字会</t>
  </si>
  <si>
    <t>付杨爱云定向助学款</t>
  </si>
  <si>
    <t>现场慰问优秀大学生</t>
  </si>
  <si>
    <t>支付白龙石膏定向捐款</t>
  </si>
  <si>
    <t>付9月春风基金助学金</t>
  </si>
  <si>
    <t>支付龙华实业定向捐款</t>
  </si>
  <si>
    <t>付定向羊街2021年滇苗助学捐款</t>
  </si>
  <si>
    <t>支付10月定向功山、河口助学金</t>
  </si>
  <si>
    <t>支付定向河口捐款</t>
  </si>
  <si>
    <t>支付定向先锋代恩林贫困救助金</t>
  </si>
  <si>
    <t>支付救援队装备对讲机费</t>
  </si>
  <si>
    <t>支付救援队装备兵工铲费</t>
  </si>
  <si>
    <t>支付定向交警队捐款</t>
  </si>
  <si>
    <t>支付定向交通局修路捐款</t>
  </si>
  <si>
    <t>支付定向先锋爱心助学款</t>
  </si>
  <si>
    <t>支付交通运输协会定向捐款</t>
  </si>
  <si>
    <t>支付定向塘子捐款</t>
  </si>
  <si>
    <t>支付定向羊街捐款</t>
  </si>
  <si>
    <t>支付救援队装备（安全帽）费</t>
  </si>
  <si>
    <t>支付11月定向功山、河口助学金</t>
  </si>
  <si>
    <t>支付12月定向功山、河口助学金</t>
  </si>
  <si>
    <t>支付678人爱心助学捐款</t>
  </si>
  <si>
    <t>支付长江重庆工程局定向捐款</t>
  </si>
  <si>
    <t>支付2020年99公益志愿者费用</t>
  </si>
  <si>
    <t>附表5：</t>
  </si>
  <si>
    <t>2022年捐赠户捐赠收入明细表</t>
  </si>
  <si>
    <t>春风基金1月助学金</t>
  </si>
  <si>
    <t>云南汇辰建设工程有限公司</t>
  </si>
  <si>
    <t>李凤梅</t>
  </si>
  <si>
    <t>下拨2020年99公益滇苗助学尾款</t>
  </si>
  <si>
    <t>上海昆沪实业</t>
  </si>
  <si>
    <t>满黎梓菡</t>
  </si>
  <si>
    <t>3月春风基金助学金</t>
  </si>
  <si>
    <t>定向仁德捐款</t>
  </si>
  <si>
    <t>下拨润城捐步助学金</t>
  </si>
  <si>
    <t>5月春风基金助学金</t>
  </si>
  <si>
    <t>工商联--寻甸县政协</t>
  </si>
  <si>
    <t>（5月10日至5月31日）博爱一日捐捐款</t>
  </si>
  <si>
    <t>县法院-县公安局</t>
  </si>
  <si>
    <t>（6月1日-30日）博爱一日捐捐款</t>
  </si>
  <si>
    <t>云南昌发汽车贸易有限公司</t>
  </si>
  <si>
    <t>6月春风基金助学捐款</t>
  </si>
  <si>
    <t>定向金源捐款</t>
  </si>
  <si>
    <t>大唐公司</t>
  </si>
  <si>
    <t>昆明霸美商贸有限公司</t>
  </si>
  <si>
    <t>7月春风基金助学捐款</t>
  </si>
  <si>
    <t>省急救中心</t>
  </si>
  <si>
    <t>定向志愿服务捐款</t>
  </si>
  <si>
    <t>宣传部</t>
  </si>
  <si>
    <t>寻甸县各机关事业单位</t>
  </si>
  <si>
    <t>2022年爱心助你上大学捐款</t>
  </si>
  <si>
    <t>上海林展建筑公司</t>
  </si>
  <si>
    <t>定向教育局捐款</t>
  </si>
  <si>
    <t>昆明科建建筑劳务分包有限公司</t>
  </si>
  <si>
    <t>9月春风基金助学金</t>
  </si>
  <si>
    <t>上海瑞閣公司</t>
  </si>
  <si>
    <t>上海图视智能公司</t>
  </si>
  <si>
    <t>万担坪公司</t>
  </si>
  <si>
    <t>定向六哨捐款</t>
  </si>
  <si>
    <t>泸西县晟钰商业管理有限公司</t>
  </si>
  <si>
    <t>10月春风基金助学金捐款</t>
  </si>
  <si>
    <t>定向红会捐款</t>
  </si>
  <si>
    <t>寻甸高邦农贸市场管理有限责任公司</t>
  </si>
  <si>
    <t>定向倘甸贫困救助捐款</t>
  </si>
  <si>
    <t>定向城管捐款</t>
  </si>
  <si>
    <t>寻甸常青树</t>
  </si>
  <si>
    <t>昆明雄劲汽车维修服务有限公司</t>
  </si>
  <si>
    <t>11月春风基金助学金捐款</t>
  </si>
  <si>
    <t>云南宸顺商贸公司</t>
  </si>
  <si>
    <t>2022年滇苗助学项目款</t>
  </si>
  <si>
    <t>中国移动公司</t>
  </si>
  <si>
    <t>定向七星镇捐款</t>
  </si>
  <si>
    <t>一品清泉</t>
  </si>
  <si>
    <t>12月春风基金助学金捐款</t>
  </si>
  <si>
    <t>昂骏建筑工程公司</t>
  </si>
  <si>
    <t>左石良捐款</t>
  </si>
  <si>
    <t>鸡街商会等12家</t>
  </si>
  <si>
    <t>定向鸡街捐款</t>
  </si>
  <si>
    <t>博爱昆明扶智助学捐款</t>
  </si>
  <si>
    <t>中国农业行股份有限公司寻甸回族彝族自治县支行</t>
  </si>
  <si>
    <t>附表6：</t>
  </si>
  <si>
    <t>2022年捐赠户捐赠支出明细表</t>
  </si>
  <si>
    <t>拨付定向功山中学捐款</t>
  </si>
  <si>
    <t>拨付定向仁德、鸡街捐款</t>
  </si>
  <si>
    <t>付志愿服务活动费</t>
  </si>
  <si>
    <t>拨付定向仁德一中捐款</t>
  </si>
  <si>
    <t>拨付定向联合中学捐款</t>
  </si>
  <si>
    <t>拨付定向定向投资促进局捐款</t>
  </si>
  <si>
    <t>拨付定向雷锋希望小学捐款</t>
  </si>
  <si>
    <t>拨付定向羊街村委会捐款</t>
  </si>
  <si>
    <t>取现现场慰问大病患者</t>
  </si>
  <si>
    <t>支付慰问大病患者米油费</t>
  </si>
  <si>
    <t>支付志愿服务活动费用</t>
  </si>
  <si>
    <t>发放定向救助金</t>
  </si>
  <si>
    <t>发放1月春风基金助学款</t>
  </si>
  <si>
    <t>发放定向妥正璨爱心助学款</t>
  </si>
  <si>
    <t>拨付定向仁德一小捐款</t>
  </si>
  <si>
    <t>拨付定向各学校捐款</t>
  </si>
  <si>
    <t>拨付定向甸沙捐款</t>
  </si>
  <si>
    <t>发放定向先锋贫困救助金</t>
  </si>
  <si>
    <t>发放3月春风基金、叨盟助学金</t>
  </si>
  <si>
    <t>执行2020年99公益项目尾款</t>
  </si>
  <si>
    <t>拨付定向金所草海子捐款</t>
  </si>
  <si>
    <t>发放4月春风基金、叨盟助学金</t>
  </si>
  <si>
    <t>支付志愿服务活动费</t>
  </si>
  <si>
    <t>拨付定向仁德捐款</t>
  </si>
  <si>
    <t>发放润城捐步滇苗助学金</t>
  </si>
  <si>
    <t>执行2021年99公益项目</t>
  </si>
  <si>
    <t>发放5月春风基金、叨盟助学金</t>
  </si>
  <si>
    <t>支付志愿者服务购买打印机费</t>
  </si>
  <si>
    <t>拨付郭家山定向捐款</t>
  </si>
  <si>
    <t>发放定向先锋贫困救助</t>
  </si>
  <si>
    <t>发放6月春风基金、叨盟助学金</t>
  </si>
  <si>
    <t>拨付龙华定向捐款</t>
  </si>
  <si>
    <t>发放7月春风基金、叨盟助学金</t>
  </si>
  <si>
    <t>支付滇苗助学执行费</t>
  </si>
  <si>
    <t>支付购买慰问贫困群体米油费</t>
  </si>
  <si>
    <t>拨付定向金所中学捐款</t>
  </si>
  <si>
    <t>拨付省急救中心定向捐款</t>
  </si>
  <si>
    <t>拨付龙华实业定向捐款</t>
  </si>
  <si>
    <t>县领导现场慰问高考学生取现</t>
  </si>
  <si>
    <t>兑现杨爱云定向捐款</t>
  </si>
  <si>
    <t>兑现王少男定向捐款</t>
  </si>
  <si>
    <t>发放李斯帖助学金</t>
  </si>
  <si>
    <t>发放9月春风基金、叨盟助学金</t>
  </si>
  <si>
    <t>拨付定向先锋中学捐款</t>
  </si>
  <si>
    <t>志愿服务活动费用</t>
  </si>
  <si>
    <t>发放10月春风基金助学金</t>
  </si>
  <si>
    <t>拨付定向塘子捐款</t>
  </si>
  <si>
    <t>拨付定向功山捐款</t>
  </si>
  <si>
    <t>发放定向倘甸贫困救助赵术凤</t>
  </si>
  <si>
    <t>支付志愿服务活动厨房用具</t>
  </si>
  <si>
    <t>发放定向倘甸贫困救助赵术芬</t>
  </si>
  <si>
    <t>拨付定向七星镇捐款</t>
  </si>
  <si>
    <t>拨付龙华实业定向城管捐款</t>
  </si>
  <si>
    <t>发放11月春风基金助学金</t>
  </si>
  <si>
    <t>兑现2022年爱心助你上大学费</t>
  </si>
  <si>
    <t>支付定向六哨捐款</t>
  </si>
  <si>
    <t>拨付定向教育局捐款</t>
  </si>
  <si>
    <t>发放定向倘甸贫困救助陈寿廷</t>
  </si>
  <si>
    <t>支付志愿服务物资运输费</t>
  </si>
  <si>
    <t>发放定向倘甸贫困救助舒福旺、张光号</t>
  </si>
  <si>
    <t>拨付定向羊街捐款</t>
  </si>
  <si>
    <t>拨付定向鸡街捐款</t>
  </si>
  <si>
    <t>发放12月春风基金助学金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</si>
</sst>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 val="double"/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43" fontId="5" fillId="0" borderId="2" xfId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4" fontId="6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" fontId="0" fillId="0" borderId="0" xfId="0" applyNumberFormat="1" applyFill="1">
      <alignment vertical="center"/>
    </xf>
    <xf numFmtId="43" fontId="0" fillId="0" borderId="0" xfId="0" applyNumberFormat="1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7" fillId="0" borderId="2" xfId="0" applyFont="1" applyBorder="1">
      <alignment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  <xf numFmtId="176" fontId="10" fillId="0" borderId="0" xfId="0" applyNumberFormat="1" applyFont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8" fillId="0" borderId="2" xfId="1" applyFont="1" applyFill="1" applyBorder="1" applyAlignment="1">
      <alignment horizontal="left" vertical="center" wrapText="1"/>
    </xf>
    <xf numFmtId="43" fontId="0" fillId="0" borderId="0" xfId="1" applyFont="1" applyFill="1" applyAlignment="1">
      <alignment horizontal="right" vertical="center" wrapText="1"/>
    </xf>
    <xf numFmtId="43" fontId="6" fillId="0" borderId="0" xfId="1" applyFont="1">
      <alignment vertical="center"/>
    </xf>
    <xf numFmtId="43" fontId="0" fillId="0" borderId="0" xfId="1" applyFont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4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43" fontId="8" fillId="0" borderId="2" xfId="1" applyFont="1" applyBorder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>
      <alignment vertical="center"/>
    </xf>
    <xf numFmtId="43" fontId="8" fillId="4" borderId="2" xfId="1" applyFont="1" applyFill="1" applyBorder="1">
      <alignment vertical="center"/>
    </xf>
    <xf numFmtId="0" fontId="0" fillId="4" borderId="2" xfId="0" applyFill="1" applyBorder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>
      <alignment vertical="center"/>
    </xf>
    <xf numFmtId="43" fontId="8" fillId="3" borderId="2" xfId="1" applyFont="1" applyFill="1" applyBorder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pane xSplit="1" ySplit="3" topLeftCell="B70" activePane="bottomRight" state="frozen"/>
      <selection/>
      <selection pane="topRight"/>
      <selection pane="bottomLeft"/>
      <selection pane="bottomRight" activeCell="D64" sqref="D64"/>
    </sheetView>
  </sheetViews>
  <sheetFormatPr defaultColWidth="9" defaultRowHeight="13.5" outlineLevelCol="6"/>
  <cols>
    <col min="1" max="1" width="32.375" style="57" customWidth="1"/>
    <col min="2" max="2" width="12.875" customWidth="1"/>
    <col min="3" max="3" width="10" customWidth="1"/>
    <col min="4" max="4" width="14.375" customWidth="1"/>
    <col min="5" max="5" width="13.125" customWidth="1"/>
    <col min="6" max="6" width="5.875" customWidth="1"/>
  </cols>
  <sheetData>
    <row r="1" ht="29.25" customHeight="1" spans="1:6">
      <c r="A1" s="91" t="s">
        <v>0</v>
      </c>
      <c r="B1" s="91"/>
      <c r="C1" s="91"/>
      <c r="D1" s="91"/>
      <c r="E1" s="91"/>
      <c r="F1" s="91"/>
    </row>
    <row r="2" ht="29.25" customHeight="1" spans="1:6">
      <c r="A2" s="92" t="s">
        <v>1</v>
      </c>
      <c r="B2" s="92"/>
      <c r="C2" s="92"/>
      <c r="D2" s="92"/>
      <c r="E2" s="93" t="s">
        <v>2</v>
      </c>
      <c r="F2" s="94">
        <v>1</v>
      </c>
    </row>
    <row r="3" ht="27" spans="1:6">
      <c r="A3" s="66" t="s">
        <v>3</v>
      </c>
      <c r="B3" s="95" t="s">
        <v>4</v>
      </c>
      <c r="C3" s="95" t="s">
        <v>5</v>
      </c>
      <c r="D3" s="95" t="s">
        <v>6</v>
      </c>
      <c r="E3" s="95" t="s">
        <v>7</v>
      </c>
      <c r="F3" s="66" t="s">
        <v>8</v>
      </c>
    </row>
    <row r="4" ht="15.75" customHeight="1" spans="1:6">
      <c r="A4" s="96" t="s">
        <v>9</v>
      </c>
      <c r="B4" s="97" t="s">
        <v>10</v>
      </c>
      <c r="C4" s="97" t="s">
        <v>11</v>
      </c>
      <c r="D4" s="98">
        <v>1000</v>
      </c>
      <c r="E4" s="97"/>
      <c r="F4" s="95"/>
    </row>
    <row r="5" ht="15.75" customHeight="1" spans="1:6">
      <c r="A5" s="96" t="s">
        <v>12</v>
      </c>
      <c r="B5" s="97" t="s">
        <v>10</v>
      </c>
      <c r="C5" s="97" t="s">
        <v>11</v>
      </c>
      <c r="D5" s="98">
        <v>1000</v>
      </c>
      <c r="E5" s="97"/>
      <c r="F5" s="95"/>
    </row>
    <row r="6" ht="15.75" customHeight="1" spans="1:6">
      <c r="A6" s="96" t="s">
        <v>13</v>
      </c>
      <c r="B6" s="97" t="s">
        <v>10</v>
      </c>
      <c r="C6" s="97" t="s">
        <v>11</v>
      </c>
      <c r="D6" s="98">
        <v>1945</v>
      </c>
      <c r="E6" s="97"/>
      <c r="F6" s="95"/>
    </row>
    <row r="7" ht="15.75" customHeight="1" spans="1:6">
      <c r="A7" s="96" t="s">
        <v>14</v>
      </c>
      <c r="B7" s="97" t="s">
        <v>10</v>
      </c>
      <c r="C7" s="97" t="s">
        <v>11</v>
      </c>
      <c r="D7" s="98">
        <v>3200</v>
      </c>
      <c r="E7" s="97"/>
      <c r="F7" s="95"/>
    </row>
    <row r="8" ht="15.75" customHeight="1" spans="1:6">
      <c r="A8" s="96" t="s">
        <v>15</v>
      </c>
      <c r="B8" s="97" t="s">
        <v>10</v>
      </c>
      <c r="C8" s="97" t="s">
        <v>11</v>
      </c>
      <c r="D8" s="98">
        <v>7250</v>
      </c>
      <c r="E8" s="97"/>
      <c r="F8" s="95"/>
    </row>
    <row r="9" ht="15.75" customHeight="1" spans="1:6">
      <c r="A9" s="96" t="s">
        <v>16</v>
      </c>
      <c r="B9" s="97" t="s">
        <v>10</v>
      </c>
      <c r="C9" s="97" t="s">
        <v>11</v>
      </c>
      <c r="D9" s="98">
        <v>8300</v>
      </c>
      <c r="E9" s="97"/>
      <c r="F9" s="95"/>
    </row>
    <row r="10" ht="15.75" customHeight="1" spans="1:6">
      <c r="A10" s="96" t="s">
        <v>17</v>
      </c>
      <c r="B10" s="97" t="s">
        <v>10</v>
      </c>
      <c r="C10" s="97" t="s">
        <v>11</v>
      </c>
      <c r="D10" s="98">
        <v>6060</v>
      </c>
      <c r="E10" s="97"/>
      <c r="F10" s="95"/>
    </row>
    <row r="11" ht="15.75" customHeight="1" spans="1:6">
      <c r="A11" s="96" t="s">
        <v>18</v>
      </c>
      <c r="B11" s="97" t="s">
        <v>10</v>
      </c>
      <c r="C11" s="97" t="s">
        <v>11</v>
      </c>
      <c r="D11" s="98">
        <v>2500</v>
      </c>
      <c r="E11" s="97"/>
      <c r="F11" s="95"/>
    </row>
    <row r="12" ht="15.75" customHeight="1" spans="1:6">
      <c r="A12" s="96" t="s">
        <v>19</v>
      </c>
      <c r="B12" s="97" t="s">
        <v>10</v>
      </c>
      <c r="C12" s="97" t="s">
        <v>11</v>
      </c>
      <c r="D12" s="98">
        <v>5630</v>
      </c>
      <c r="E12" s="97"/>
      <c r="F12" s="95"/>
    </row>
    <row r="13" ht="15.75" customHeight="1" spans="1:6">
      <c r="A13" s="96" t="s">
        <v>20</v>
      </c>
      <c r="B13" s="97" t="s">
        <v>10</v>
      </c>
      <c r="C13" s="97" t="s">
        <v>11</v>
      </c>
      <c r="D13" s="98">
        <v>50000</v>
      </c>
      <c r="E13" s="97"/>
      <c r="F13" s="95"/>
    </row>
    <row r="14" ht="15.75" customHeight="1" spans="1:6">
      <c r="A14" s="96" t="s">
        <v>21</v>
      </c>
      <c r="B14" s="97" t="s">
        <v>10</v>
      </c>
      <c r="C14" s="97" t="s">
        <v>11</v>
      </c>
      <c r="D14" s="98">
        <v>60000</v>
      </c>
      <c r="E14" s="97"/>
      <c r="F14" s="95"/>
    </row>
    <row r="15" ht="15.75" customHeight="1" spans="1:6">
      <c r="A15" s="96" t="s">
        <v>22</v>
      </c>
      <c r="B15" s="97" t="s">
        <v>10</v>
      </c>
      <c r="C15" s="97" t="s">
        <v>11</v>
      </c>
      <c r="D15" s="98">
        <v>88000</v>
      </c>
      <c r="E15" s="97"/>
      <c r="F15" s="95"/>
    </row>
    <row r="16" ht="15.75" customHeight="1" spans="1:6">
      <c r="A16" s="96" t="s">
        <v>23</v>
      </c>
      <c r="B16" s="97" t="s">
        <v>10</v>
      </c>
      <c r="C16" s="97" t="s">
        <v>11</v>
      </c>
      <c r="D16" s="98">
        <v>270800</v>
      </c>
      <c r="E16" s="97"/>
      <c r="F16" s="95"/>
    </row>
    <row r="17" ht="15.75" customHeight="1" spans="1:6">
      <c r="A17" s="96" t="s">
        <v>24</v>
      </c>
      <c r="B17" s="97" t="s">
        <v>10</v>
      </c>
      <c r="C17" s="97" t="s">
        <v>11</v>
      </c>
      <c r="D17" s="98">
        <v>50000</v>
      </c>
      <c r="E17" s="97"/>
      <c r="F17" s="95"/>
    </row>
    <row r="18" ht="15.75" customHeight="1" spans="1:6">
      <c r="A18" s="96" t="s">
        <v>25</v>
      </c>
      <c r="B18" s="97" t="s">
        <v>10</v>
      </c>
      <c r="C18" s="97" t="s">
        <v>11</v>
      </c>
      <c r="D18" s="98">
        <v>20000</v>
      </c>
      <c r="E18" s="97"/>
      <c r="F18" s="95"/>
    </row>
    <row r="19" ht="15.75" customHeight="1" spans="1:6">
      <c r="A19" s="96" t="s">
        <v>26</v>
      </c>
      <c r="B19" s="97" t="s">
        <v>10</v>
      </c>
      <c r="C19" s="97" t="s">
        <v>11</v>
      </c>
      <c r="D19" s="98">
        <v>10879</v>
      </c>
      <c r="E19" s="97"/>
      <c r="F19" s="95"/>
    </row>
    <row r="20" ht="15.75" customHeight="1" spans="1:6">
      <c r="A20" s="96" t="s">
        <v>27</v>
      </c>
      <c r="B20" s="97" t="s">
        <v>10</v>
      </c>
      <c r="C20" s="97" t="s">
        <v>11</v>
      </c>
      <c r="D20" s="98">
        <v>618480</v>
      </c>
      <c r="E20" s="97"/>
      <c r="F20" s="95"/>
    </row>
    <row r="21" ht="15.75" customHeight="1" spans="1:6">
      <c r="A21" s="96" t="s">
        <v>28</v>
      </c>
      <c r="B21" s="97" t="s">
        <v>10</v>
      </c>
      <c r="C21" s="97" t="s">
        <v>11</v>
      </c>
      <c r="D21" s="98">
        <v>2000</v>
      </c>
      <c r="E21" s="97"/>
      <c r="F21" s="95"/>
    </row>
    <row r="22" ht="15.75" customHeight="1" spans="1:6">
      <c r="A22" s="96" t="s">
        <v>29</v>
      </c>
      <c r="B22" s="97" t="s">
        <v>10</v>
      </c>
      <c r="C22" s="97" t="s">
        <v>11</v>
      </c>
      <c r="D22" s="98">
        <v>9000</v>
      </c>
      <c r="E22" s="97"/>
      <c r="F22" s="95"/>
    </row>
    <row r="23" ht="15.75" customHeight="1" spans="1:6">
      <c r="A23" s="96" t="s">
        <v>30</v>
      </c>
      <c r="B23" s="97" t="s">
        <v>10</v>
      </c>
      <c r="C23" s="97" t="s">
        <v>11</v>
      </c>
      <c r="D23" s="98">
        <v>5600</v>
      </c>
      <c r="E23" s="97"/>
      <c r="F23" s="95"/>
    </row>
    <row r="24" ht="15.75" customHeight="1" spans="1:6">
      <c r="A24" s="96" t="s">
        <v>31</v>
      </c>
      <c r="B24" s="97" t="s">
        <v>10</v>
      </c>
      <c r="C24" s="97" t="s">
        <v>11</v>
      </c>
      <c r="D24" s="98">
        <v>500000</v>
      </c>
      <c r="E24" s="97"/>
      <c r="F24" s="95"/>
    </row>
    <row r="25" ht="15.75" customHeight="1" spans="1:6">
      <c r="A25" s="96" t="s">
        <v>32</v>
      </c>
      <c r="B25" s="97" t="s">
        <v>10</v>
      </c>
      <c r="C25" s="97" t="s">
        <v>11</v>
      </c>
      <c r="D25" s="98">
        <v>8948000</v>
      </c>
      <c r="E25" s="97"/>
      <c r="F25" s="95"/>
    </row>
    <row r="26" ht="15.75" customHeight="1" spans="1:6">
      <c r="A26" s="96" t="s">
        <v>33</v>
      </c>
      <c r="B26" s="97" t="s">
        <v>10</v>
      </c>
      <c r="C26" s="97" t="s">
        <v>11</v>
      </c>
      <c r="D26" s="98">
        <v>818345</v>
      </c>
      <c r="E26" s="97"/>
      <c r="F26" s="95"/>
    </row>
    <row r="27" ht="15.75" customHeight="1" spans="1:6">
      <c r="A27" s="96" t="s">
        <v>34</v>
      </c>
      <c r="B27" s="97" t="s">
        <v>10</v>
      </c>
      <c r="C27" s="97" t="s">
        <v>11</v>
      </c>
      <c r="D27" s="98">
        <v>200000</v>
      </c>
      <c r="E27" s="97"/>
      <c r="F27" s="95"/>
    </row>
    <row r="28" ht="15.75" customHeight="1" spans="1:6">
      <c r="A28" s="96" t="s">
        <v>35</v>
      </c>
      <c r="B28" s="97" t="s">
        <v>10</v>
      </c>
      <c r="C28" s="97" t="s">
        <v>11</v>
      </c>
      <c r="D28" s="98">
        <v>20000</v>
      </c>
      <c r="E28" s="97"/>
      <c r="F28" s="95"/>
    </row>
    <row r="29" ht="15.75" customHeight="1" spans="1:6">
      <c r="A29" s="96" t="s">
        <v>36</v>
      </c>
      <c r="B29" s="97" t="s">
        <v>10</v>
      </c>
      <c r="C29" s="97" t="s">
        <v>11</v>
      </c>
      <c r="D29" s="98">
        <v>15000</v>
      </c>
      <c r="E29" s="97"/>
      <c r="F29" s="95"/>
    </row>
    <row r="30" ht="15.75" customHeight="1" spans="1:6">
      <c r="A30" s="96" t="s">
        <v>37</v>
      </c>
      <c r="B30" s="97" t="s">
        <v>10</v>
      </c>
      <c r="C30" s="97" t="s">
        <v>11</v>
      </c>
      <c r="D30" s="98">
        <v>3000</v>
      </c>
      <c r="E30" s="97"/>
      <c r="F30" s="95"/>
    </row>
    <row r="31" ht="15.75" customHeight="1" spans="1:6">
      <c r="A31" s="96" t="s">
        <v>38</v>
      </c>
      <c r="B31" s="97" t="s">
        <v>10</v>
      </c>
      <c r="C31" s="97" t="s">
        <v>11</v>
      </c>
      <c r="D31" s="98">
        <v>10000</v>
      </c>
      <c r="E31" s="97"/>
      <c r="F31" s="95"/>
    </row>
    <row r="32" ht="15.75" customHeight="1" spans="1:6">
      <c r="A32" s="96" t="s">
        <v>39</v>
      </c>
      <c r="B32" s="97" t="s">
        <v>10</v>
      </c>
      <c r="C32" s="97" t="s">
        <v>11</v>
      </c>
      <c r="D32" s="98">
        <v>100000</v>
      </c>
      <c r="E32" s="97"/>
      <c r="F32" s="95"/>
    </row>
    <row r="33" ht="15.75" customHeight="1" spans="1:6">
      <c r="A33" s="96" t="s">
        <v>40</v>
      </c>
      <c r="B33" s="97" t="s">
        <v>10</v>
      </c>
      <c r="C33" s="97" t="s">
        <v>11</v>
      </c>
      <c r="D33" s="98">
        <v>400</v>
      </c>
      <c r="E33" s="97"/>
      <c r="F33" s="95"/>
    </row>
    <row r="34" ht="15.75" customHeight="1" spans="1:6">
      <c r="A34" s="96" t="s">
        <v>41</v>
      </c>
      <c r="B34" s="97" t="s">
        <v>10</v>
      </c>
      <c r="C34" s="97" t="s">
        <v>11</v>
      </c>
      <c r="D34" s="98">
        <v>50000</v>
      </c>
      <c r="E34" s="97"/>
      <c r="F34" s="95"/>
    </row>
    <row r="35" ht="15.75" customHeight="1" spans="1:6">
      <c r="A35" s="96" t="s">
        <v>42</v>
      </c>
      <c r="B35" s="97" t="s">
        <v>10</v>
      </c>
      <c r="C35" s="97" t="s">
        <v>11</v>
      </c>
      <c r="D35" s="98">
        <v>23200</v>
      </c>
      <c r="E35" s="97"/>
      <c r="F35" s="95"/>
    </row>
    <row r="36" ht="15.75" customHeight="1" spans="1:6">
      <c r="A36" s="96" t="s">
        <v>43</v>
      </c>
      <c r="B36" s="97" t="s">
        <v>10</v>
      </c>
      <c r="C36" s="97" t="s">
        <v>11</v>
      </c>
      <c r="D36" s="98">
        <v>10400</v>
      </c>
      <c r="E36" s="97"/>
      <c r="F36" s="95"/>
    </row>
    <row r="37" ht="15.75" customHeight="1" spans="1:6">
      <c r="A37" s="96" t="s">
        <v>44</v>
      </c>
      <c r="B37" s="97" t="s">
        <v>10</v>
      </c>
      <c r="C37" s="97" t="s">
        <v>11</v>
      </c>
      <c r="D37" s="98">
        <v>100000</v>
      </c>
      <c r="E37" s="97"/>
      <c r="F37" s="95"/>
    </row>
    <row r="38" ht="15.75" customHeight="1" spans="1:6">
      <c r="A38" s="96" t="s">
        <v>45</v>
      </c>
      <c r="B38" s="97" t="s">
        <v>10</v>
      </c>
      <c r="C38" s="97" t="s">
        <v>11</v>
      </c>
      <c r="D38" s="98">
        <v>2470</v>
      </c>
      <c r="E38" s="97"/>
      <c r="F38" s="95"/>
    </row>
    <row r="39" s="90" customFormat="1" ht="15.75" customHeight="1" spans="1:6">
      <c r="A39" s="99" t="s">
        <v>46</v>
      </c>
      <c r="B39" s="100" t="s">
        <v>10</v>
      </c>
      <c r="C39" s="100" t="s">
        <v>11</v>
      </c>
      <c r="D39" s="101">
        <v>1235.68</v>
      </c>
      <c r="E39" s="100"/>
      <c r="F39" s="102"/>
    </row>
    <row r="40" s="90" customFormat="1" ht="15.75" customHeight="1" spans="1:6">
      <c r="A40" s="99" t="s">
        <v>47</v>
      </c>
      <c r="B40" s="100" t="s">
        <v>10</v>
      </c>
      <c r="C40" s="100" t="s">
        <v>11</v>
      </c>
      <c r="D40" s="101">
        <v>3730.63</v>
      </c>
      <c r="E40" s="100"/>
      <c r="F40" s="102"/>
    </row>
    <row r="41" s="90" customFormat="1" ht="15.75" customHeight="1" spans="1:6">
      <c r="A41" s="99" t="s">
        <v>48</v>
      </c>
      <c r="B41" s="100" t="s">
        <v>10</v>
      </c>
      <c r="C41" s="100" t="s">
        <v>11</v>
      </c>
      <c r="D41" s="101">
        <v>2042.73</v>
      </c>
      <c r="E41" s="100"/>
      <c r="F41" s="102"/>
    </row>
    <row r="42" s="90" customFormat="1" ht="15.75" customHeight="1" spans="1:6">
      <c r="A42" s="99" t="s">
        <v>49</v>
      </c>
      <c r="B42" s="100" t="s">
        <v>10</v>
      </c>
      <c r="C42" s="100" t="s">
        <v>11</v>
      </c>
      <c r="D42" s="101">
        <v>3291.99</v>
      </c>
      <c r="E42" s="100"/>
      <c r="F42" s="102"/>
    </row>
    <row r="43" ht="15.75" customHeight="1" spans="1:6">
      <c r="A43" s="96" t="s">
        <v>50</v>
      </c>
      <c r="B43" s="97" t="s">
        <v>10</v>
      </c>
      <c r="C43" s="97" t="s">
        <v>11</v>
      </c>
      <c r="D43" s="98">
        <v>2500</v>
      </c>
      <c r="E43" s="97"/>
      <c r="F43" s="95"/>
    </row>
    <row r="44" ht="15.75" customHeight="1" spans="1:6">
      <c r="A44" s="96" t="s">
        <v>51</v>
      </c>
      <c r="B44" s="97" t="s">
        <v>10</v>
      </c>
      <c r="C44" s="97" t="s">
        <v>11</v>
      </c>
      <c r="D44" s="98">
        <v>11650</v>
      </c>
      <c r="E44" s="97"/>
      <c r="F44" s="95"/>
    </row>
    <row r="45" ht="15.75" customHeight="1" spans="1:6">
      <c r="A45" s="96" t="s">
        <v>52</v>
      </c>
      <c r="B45" s="97" t="s">
        <v>10</v>
      </c>
      <c r="C45" s="97" t="s">
        <v>11</v>
      </c>
      <c r="D45" s="98">
        <v>220000</v>
      </c>
      <c r="E45" s="97"/>
      <c r="F45" s="95"/>
    </row>
    <row r="46" ht="15.75" customHeight="1" spans="1:6">
      <c r="A46" s="96" t="s">
        <v>53</v>
      </c>
      <c r="B46" s="97" t="s">
        <v>10</v>
      </c>
      <c r="C46" s="97" t="s">
        <v>11</v>
      </c>
      <c r="D46" s="98">
        <v>30500</v>
      </c>
      <c r="E46" s="97"/>
      <c r="F46" s="95"/>
    </row>
    <row r="47" ht="15.75" customHeight="1" spans="1:6">
      <c r="A47" s="96" t="s">
        <v>54</v>
      </c>
      <c r="B47" s="97" t="s">
        <v>10</v>
      </c>
      <c r="C47" s="97" t="s">
        <v>11</v>
      </c>
      <c r="D47" s="98">
        <v>1400</v>
      </c>
      <c r="E47" s="97"/>
      <c r="F47" s="95"/>
    </row>
    <row r="48" ht="15.75" customHeight="1" spans="1:6">
      <c r="A48" s="96" t="s">
        <v>54</v>
      </c>
      <c r="B48" s="97" t="s">
        <v>10</v>
      </c>
      <c r="C48" s="97" t="s">
        <v>11</v>
      </c>
      <c r="D48" s="98">
        <v>1700</v>
      </c>
      <c r="E48" s="97"/>
      <c r="F48" s="95"/>
    </row>
    <row r="49" ht="15.75" customHeight="1" spans="1:6">
      <c r="A49" s="96" t="s">
        <v>54</v>
      </c>
      <c r="B49" s="97" t="s">
        <v>10</v>
      </c>
      <c r="C49" s="97" t="s">
        <v>11</v>
      </c>
      <c r="D49" s="98">
        <v>5300</v>
      </c>
      <c r="E49" s="97"/>
      <c r="F49" s="95"/>
    </row>
    <row r="50" ht="15.75" customHeight="1" spans="1:6">
      <c r="A50" s="96" t="s">
        <v>54</v>
      </c>
      <c r="B50" s="97" t="s">
        <v>10</v>
      </c>
      <c r="C50" s="97" t="s">
        <v>11</v>
      </c>
      <c r="D50" s="98">
        <v>10000</v>
      </c>
      <c r="E50" s="97"/>
      <c r="F50" s="95"/>
    </row>
    <row r="51" ht="15.75" customHeight="1" spans="1:6">
      <c r="A51" s="96" t="s">
        <v>55</v>
      </c>
      <c r="B51" s="97" t="s">
        <v>10</v>
      </c>
      <c r="C51" s="97" t="s">
        <v>11</v>
      </c>
      <c r="D51" s="98">
        <v>2713.5</v>
      </c>
      <c r="E51" s="97"/>
      <c r="F51" s="95"/>
    </row>
    <row r="52" ht="15.75" customHeight="1" spans="1:6">
      <c r="A52" s="96" t="s">
        <v>55</v>
      </c>
      <c r="B52" s="97" t="s">
        <v>10</v>
      </c>
      <c r="C52" s="97" t="s">
        <v>11</v>
      </c>
      <c r="D52" s="98">
        <v>1203.5</v>
      </c>
      <c r="E52" s="97"/>
      <c r="F52" s="95"/>
    </row>
    <row r="53" ht="15.75" customHeight="1" spans="1:6">
      <c r="A53" s="96" t="s">
        <v>56</v>
      </c>
      <c r="B53" s="97" t="s">
        <v>10</v>
      </c>
      <c r="C53" s="97" t="s">
        <v>11</v>
      </c>
      <c r="D53" s="98">
        <v>100000</v>
      </c>
      <c r="E53" s="97"/>
      <c r="F53" s="95"/>
    </row>
    <row r="54" ht="15.75" customHeight="1" spans="1:6">
      <c r="A54" s="103" t="s">
        <v>57</v>
      </c>
      <c r="B54" s="104" t="s">
        <v>10</v>
      </c>
      <c r="C54" s="104" t="s">
        <v>11</v>
      </c>
      <c r="D54" s="105">
        <v>3850</v>
      </c>
      <c r="E54" s="97"/>
      <c r="F54" s="95"/>
    </row>
    <row r="55" ht="15.75" customHeight="1" spans="1:6">
      <c r="A55" s="103" t="s">
        <v>58</v>
      </c>
      <c r="B55" s="104" t="s">
        <v>10</v>
      </c>
      <c r="C55" s="104" t="s">
        <v>11</v>
      </c>
      <c r="D55" s="105">
        <v>10000</v>
      </c>
      <c r="E55" s="97"/>
      <c r="F55" s="95"/>
    </row>
    <row r="56" ht="15.75" customHeight="1" spans="1:6">
      <c r="A56" s="103" t="s">
        <v>59</v>
      </c>
      <c r="B56" s="104" t="s">
        <v>10</v>
      </c>
      <c r="C56" s="104" t="s">
        <v>11</v>
      </c>
      <c r="D56" s="105">
        <v>1250</v>
      </c>
      <c r="E56" s="97"/>
      <c r="F56" s="95"/>
    </row>
    <row r="57" ht="15.75" customHeight="1" spans="1:6">
      <c r="A57" s="103" t="s">
        <v>60</v>
      </c>
      <c r="B57" s="104" t="s">
        <v>10</v>
      </c>
      <c r="C57" s="104" t="s">
        <v>11</v>
      </c>
      <c r="D57" s="105">
        <v>500000</v>
      </c>
      <c r="E57" s="97"/>
      <c r="F57" s="95"/>
    </row>
    <row r="58" ht="15.75" customHeight="1" spans="1:6">
      <c r="A58" s="103" t="s">
        <v>61</v>
      </c>
      <c r="B58" s="104" t="s">
        <v>10</v>
      </c>
      <c r="C58" s="104" t="s">
        <v>11</v>
      </c>
      <c r="D58" s="105">
        <v>1000000</v>
      </c>
      <c r="E58" s="106"/>
      <c r="F58" s="95"/>
    </row>
    <row r="59" ht="15.75" customHeight="1" spans="1:7">
      <c r="A59" s="96" t="s">
        <v>62</v>
      </c>
      <c r="B59" s="97" t="s">
        <v>63</v>
      </c>
      <c r="C59" s="97"/>
      <c r="D59" s="106"/>
      <c r="E59" s="98">
        <f>D61-E60</f>
        <v>13924526</v>
      </c>
      <c r="F59" s="95"/>
      <c r="G59" s="107"/>
    </row>
    <row r="60" ht="15.75" customHeight="1" spans="1:7">
      <c r="A60" s="96" t="s">
        <v>64</v>
      </c>
      <c r="B60" s="97" t="s">
        <v>65</v>
      </c>
      <c r="C60" s="97" t="s">
        <v>66</v>
      </c>
      <c r="D60" s="97"/>
      <c r="E60" s="98">
        <v>10301.03</v>
      </c>
      <c r="F60" s="95"/>
      <c r="G60" s="107"/>
    </row>
    <row r="61" spans="1:7">
      <c r="A61" s="96"/>
      <c r="B61" s="97" t="s">
        <v>67</v>
      </c>
      <c r="C61" s="97"/>
      <c r="D61" s="98">
        <f>SUM(D4:D60)</f>
        <v>13934827.03</v>
      </c>
      <c r="E61" s="98">
        <f>SUM(E4:E60)</f>
        <v>13934827.03</v>
      </c>
      <c r="F61" s="95"/>
      <c r="G61" s="107"/>
    </row>
    <row r="63" spans="1:5">
      <c r="A63" s="57" t="s">
        <v>68</v>
      </c>
      <c r="B63" s="108" t="s">
        <v>69</v>
      </c>
      <c r="C63" s="109" t="s">
        <v>70</v>
      </c>
      <c r="E63" t="s">
        <v>71</v>
      </c>
    </row>
  </sheetData>
  <mergeCells count="3">
    <mergeCell ref="A1:F1"/>
    <mergeCell ref="A2:D2"/>
    <mergeCell ref="G59:G61"/>
  </mergeCells>
  <pageMargins left="0.708661417322835" right="0.31496062992126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6"/>
  <sheetViews>
    <sheetView workbookViewId="0">
      <pane xSplit="1" ySplit="4" topLeftCell="B44" activePane="bottomRight" state="frozen"/>
      <selection/>
      <selection pane="topRight"/>
      <selection pane="bottomLeft"/>
      <selection pane="bottomRight" activeCell="D89" sqref="D89"/>
    </sheetView>
  </sheetViews>
  <sheetFormatPr defaultColWidth="9" defaultRowHeight="13.5" outlineLevelCol="6"/>
  <cols>
    <col min="1" max="1" width="11" style="57" customWidth="1"/>
    <col min="2" max="2" width="32.125" style="57" customWidth="1"/>
    <col min="3" max="3" width="27.375" style="57" customWidth="1"/>
    <col min="4" max="4" width="16.125" style="58" customWidth="1"/>
    <col min="5" max="5" width="15.75" style="57" customWidth="1"/>
    <col min="6" max="6" width="16.125" style="57" customWidth="1"/>
    <col min="7" max="7" width="21.625" style="74" customWidth="1"/>
    <col min="8" max="16384" width="9" style="57"/>
  </cols>
  <sheetData>
    <row r="1" ht="18.75" customHeight="1" spans="1:1">
      <c r="A1" s="75" t="s">
        <v>72</v>
      </c>
    </row>
    <row r="2" ht="29.25" customHeight="1" spans="1:4">
      <c r="A2" s="76" t="s">
        <v>73</v>
      </c>
      <c r="B2" s="76"/>
      <c r="C2" s="76"/>
      <c r="D2" s="76"/>
    </row>
    <row r="3" ht="29.25" customHeight="1" spans="1:4">
      <c r="A3" s="77" t="s">
        <v>74</v>
      </c>
      <c r="B3" s="77"/>
      <c r="C3" s="78"/>
      <c r="D3" s="79" t="s">
        <v>75</v>
      </c>
    </row>
    <row r="4" s="17" customFormat="1" ht="24" customHeight="1" spans="1:7">
      <c r="A4" s="26" t="s">
        <v>76</v>
      </c>
      <c r="B4" s="26" t="s">
        <v>77</v>
      </c>
      <c r="C4" s="26" t="s">
        <v>78</v>
      </c>
      <c r="D4" s="26" t="s">
        <v>79</v>
      </c>
      <c r="E4" s="17" t="s">
        <v>80</v>
      </c>
      <c r="F4" s="80" t="s">
        <v>81</v>
      </c>
      <c r="G4" s="81"/>
    </row>
    <row r="5" s="73" customFormat="1" customHeight="1" spans="1:7">
      <c r="A5" s="61">
        <v>20200131</v>
      </c>
      <c r="B5" s="68" t="s">
        <v>82</v>
      </c>
      <c r="C5" s="68" t="s">
        <v>83</v>
      </c>
      <c r="D5" s="82">
        <v>50000</v>
      </c>
      <c r="E5" s="83">
        <f>IF(LEFT(C5,2)="定向",D5,"0")</f>
        <v>50000</v>
      </c>
      <c r="F5" s="83" t="str">
        <f>IF(E5="0",D5,"0")</f>
        <v>0</v>
      </c>
      <c r="G5" s="84">
        <v>74870</v>
      </c>
    </row>
    <row r="6" s="73" customFormat="1" ht="18.75" spans="1:7">
      <c r="A6" s="61">
        <v>20200131</v>
      </c>
      <c r="B6" s="68" t="s">
        <v>84</v>
      </c>
      <c r="C6" s="68" t="s">
        <v>85</v>
      </c>
      <c r="D6" s="82">
        <v>2013</v>
      </c>
      <c r="E6" s="83">
        <f t="shared" ref="E6:E69" si="0">IF(LEFT(C6,2)="定向",D6,"0")</f>
        <v>2013</v>
      </c>
      <c r="F6" s="83" t="str">
        <f t="shared" ref="F6:F69" si="1">IF(E6="0",D6,"0")</f>
        <v>0</v>
      </c>
      <c r="G6" s="84">
        <v>2310</v>
      </c>
    </row>
    <row r="7" s="73" customFormat="1" ht="18.75" spans="1:7">
      <c r="A7" s="61">
        <v>20200131</v>
      </c>
      <c r="B7" s="68" t="s">
        <v>86</v>
      </c>
      <c r="C7" s="68" t="s">
        <v>87</v>
      </c>
      <c r="D7" s="82">
        <v>5000</v>
      </c>
      <c r="E7" s="83">
        <f t="shared" si="0"/>
        <v>5000</v>
      </c>
      <c r="F7" s="83" t="str">
        <f t="shared" si="1"/>
        <v>0</v>
      </c>
      <c r="G7" s="84">
        <v>18905904.7</v>
      </c>
    </row>
    <row r="8" s="73" customFormat="1" spans="1:7">
      <c r="A8" s="61">
        <v>20200131</v>
      </c>
      <c r="B8" s="68" t="s">
        <v>88</v>
      </c>
      <c r="C8" s="68" t="s">
        <v>89</v>
      </c>
      <c r="D8" s="82">
        <v>5000</v>
      </c>
      <c r="E8" s="83">
        <f t="shared" si="0"/>
        <v>5000</v>
      </c>
      <c r="F8" s="83" t="str">
        <f t="shared" si="1"/>
        <v>0</v>
      </c>
      <c r="G8" s="85"/>
    </row>
    <row r="9" s="73" customFormat="1" spans="1:7">
      <c r="A9" s="61">
        <v>20200131</v>
      </c>
      <c r="B9" s="68" t="s">
        <v>90</v>
      </c>
      <c r="C9" s="68" t="s">
        <v>91</v>
      </c>
      <c r="D9" s="82">
        <v>500000</v>
      </c>
      <c r="E9" s="83">
        <f t="shared" si="0"/>
        <v>500000</v>
      </c>
      <c r="F9" s="83" t="str">
        <f t="shared" si="1"/>
        <v>0</v>
      </c>
      <c r="G9" s="85">
        <f>SUM(G5:G8)</f>
        <v>18983084.7</v>
      </c>
    </row>
    <row r="10" s="73" customFormat="1" spans="1:7">
      <c r="A10" s="61">
        <v>20200131</v>
      </c>
      <c r="B10" s="68" t="s">
        <v>92</v>
      </c>
      <c r="C10" s="68" t="s">
        <v>93</v>
      </c>
      <c r="D10" s="82">
        <v>100000</v>
      </c>
      <c r="E10" s="83">
        <f t="shared" si="0"/>
        <v>100000</v>
      </c>
      <c r="F10" s="83" t="str">
        <f t="shared" si="1"/>
        <v>0</v>
      </c>
      <c r="G10" s="85"/>
    </row>
    <row r="11" s="73" customFormat="1" ht="22.5" spans="1:7">
      <c r="A11" s="61">
        <v>20200131</v>
      </c>
      <c r="B11" s="68" t="s">
        <v>94</v>
      </c>
      <c r="C11" s="68" t="s">
        <v>95</v>
      </c>
      <c r="D11" s="82">
        <v>2310</v>
      </c>
      <c r="E11" s="83" t="str">
        <f t="shared" si="0"/>
        <v>0</v>
      </c>
      <c r="F11" s="83">
        <f t="shared" si="1"/>
        <v>2310</v>
      </c>
      <c r="G11" s="85"/>
    </row>
    <row r="12" s="73" customFormat="1" customHeight="1" spans="1:7">
      <c r="A12" s="61">
        <v>20200229</v>
      </c>
      <c r="B12" s="68" t="s">
        <v>96</v>
      </c>
      <c r="C12" s="68" t="s">
        <v>97</v>
      </c>
      <c r="D12" s="82">
        <v>1000</v>
      </c>
      <c r="E12" s="83">
        <f t="shared" si="0"/>
        <v>1000</v>
      </c>
      <c r="F12" s="83" t="str">
        <f t="shared" si="1"/>
        <v>0</v>
      </c>
      <c r="G12" s="85"/>
    </row>
    <row r="13" s="73" customFormat="1" ht="23.25" customHeight="1" spans="1:7">
      <c r="A13" s="61">
        <v>20200229</v>
      </c>
      <c r="B13" s="68" t="s">
        <v>98</v>
      </c>
      <c r="C13" s="68" t="s">
        <v>99</v>
      </c>
      <c r="D13" s="82">
        <v>2377048</v>
      </c>
      <c r="E13" s="83">
        <f t="shared" si="0"/>
        <v>2377048</v>
      </c>
      <c r="F13" s="83" t="str">
        <f t="shared" si="1"/>
        <v>0</v>
      </c>
      <c r="G13" s="85"/>
    </row>
    <row r="14" s="73" customFormat="1" spans="1:7">
      <c r="A14" s="61">
        <v>20200229</v>
      </c>
      <c r="B14" s="68" t="s">
        <v>100</v>
      </c>
      <c r="C14" s="68" t="s">
        <v>101</v>
      </c>
      <c r="D14" s="82">
        <v>40000</v>
      </c>
      <c r="E14" s="83">
        <f t="shared" si="0"/>
        <v>40000</v>
      </c>
      <c r="F14" s="83" t="str">
        <f t="shared" si="1"/>
        <v>0</v>
      </c>
      <c r="G14" s="85"/>
    </row>
    <row r="15" s="73" customFormat="1" spans="1:7">
      <c r="A15" s="61">
        <v>20200229</v>
      </c>
      <c r="B15" s="68" t="s">
        <v>102</v>
      </c>
      <c r="C15" s="68" t="s">
        <v>103</v>
      </c>
      <c r="D15" s="82">
        <v>20000</v>
      </c>
      <c r="E15" s="83">
        <f t="shared" si="0"/>
        <v>20000</v>
      </c>
      <c r="F15" s="83" t="str">
        <f t="shared" si="1"/>
        <v>0</v>
      </c>
      <c r="G15" s="85"/>
    </row>
    <row r="16" s="73" customFormat="1" spans="1:7">
      <c r="A16" s="61">
        <v>20200229</v>
      </c>
      <c r="B16" s="68" t="s">
        <v>104</v>
      </c>
      <c r="C16" s="68" t="s">
        <v>105</v>
      </c>
      <c r="D16" s="82">
        <v>248000</v>
      </c>
      <c r="E16" s="83">
        <f t="shared" si="0"/>
        <v>248000</v>
      </c>
      <c r="F16" s="83" t="str">
        <f t="shared" si="1"/>
        <v>0</v>
      </c>
      <c r="G16" s="85"/>
    </row>
    <row r="17" s="73" customFormat="1" spans="1:7">
      <c r="A17" s="61">
        <v>20200229</v>
      </c>
      <c r="B17" s="68" t="s">
        <v>106</v>
      </c>
      <c r="C17" s="68" t="s">
        <v>107</v>
      </c>
      <c r="D17" s="82">
        <v>40000</v>
      </c>
      <c r="E17" s="83">
        <f t="shared" si="0"/>
        <v>40000</v>
      </c>
      <c r="F17" s="83" t="str">
        <f t="shared" si="1"/>
        <v>0</v>
      </c>
      <c r="G17" s="85"/>
    </row>
    <row r="18" s="73" customFormat="1" spans="1:7">
      <c r="A18" s="61">
        <v>20200229</v>
      </c>
      <c r="B18" s="68" t="s">
        <v>106</v>
      </c>
      <c r="C18" s="68" t="s">
        <v>108</v>
      </c>
      <c r="D18" s="82">
        <v>30000</v>
      </c>
      <c r="E18" s="83">
        <f t="shared" si="0"/>
        <v>30000</v>
      </c>
      <c r="F18" s="83" t="str">
        <f t="shared" si="1"/>
        <v>0</v>
      </c>
      <c r="G18" s="85"/>
    </row>
    <row r="19" s="73" customFormat="1" spans="1:7">
      <c r="A19" s="61">
        <v>20200229</v>
      </c>
      <c r="B19" s="69" t="s">
        <v>109</v>
      </c>
      <c r="C19" s="69" t="s">
        <v>105</v>
      </c>
      <c r="D19" s="82">
        <v>50000</v>
      </c>
      <c r="E19" s="83">
        <f t="shared" si="0"/>
        <v>50000</v>
      </c>
      <c r="F19" s="83" t="str">
        <f t="shared" si="1"/>
        <v>0</v>
      </c>
      <c r="G19" s="85"/>
    </row>
    <row r="20" s="73" customFormat="1" spans="1:7">
      <c r="A20" s="61">
        <v>20200229</v>
      </c>
      <c r="B20" s="68" t="s">
        <v>110</v>
      </c>
      <c r="C20" s="68" t="s">
        <v>101</v>
      </c>
      <c r="D20" s="82">
        <v>71500</v>
      </c>
      <c r="E20" s="83">
        <f t="shared" si="0"/>
        <v>71500</v>
      </c>
      <c r="F20" s="83" t="str">
        <f t="shared" si="1"/>
        <v>0</v>
      </c>
      <c r="G20" s="85"/>
    </row>
    <row r="21" s="73" customFormat="1" spans="1:7">
      <c r="A21" s="61">
        <v>20200229</v>
      </c>
      <c r="B21" s="68" t="s">
        <v>111</v>
      </c>
      <c r="C21" s="68" t="s">
        <v>112</v>
      </c>
      <c r="D21" s="82">
        <v>184000</v>
      </c>
      <c r="E21" s="83">
        <f t="shared" si="0"/>
        <v>184000</v>
      </c>
      <c r="F21" s="83" t="str">
        <f t="shared" si="1"/>
        <v>0</v>
      </c>
      <c r="G21" s="85"/>
    </row>
    <row r="22" s="73" customFormat="1" spans="1:7">
      <c r="A22" s="61">
        <v>20200331</v>
      </c>
      <c r="B22" s="68" t="s">
        <v>113</v>
      </c>
      <c r="C22" s="68" t="s">
        <v>114</v>
      </c>
      <c r="D22" s="82">
        <v>1000</v>
      </c>
      <c r="E22" s="83">
        <f t="shared" si="0"/>
        <v>1000</v>
      </c>
      <c r="F22" s="83" t="str">
        <f t="shared" si="1"/>
        <v>0</v>
      </c>
      <c r="G22" s="85"/>
    </row>
    <row r="23" s="73" customFormat="1" spans="1:7">
      <c r="A23" s="61">
        <v>20200331</v>
      </c>
      <c r="B23" s="68" t="s">
        <v>115</v>
      </c>
      <c r="C23" s="68" t="s">
        <v>99</v>
      </c>
      <c r="D23" s="82">
        <v>115295</v>
      </c>
      <c r="E23" s="83">
        <f t="shared" si="0"/>
        <v>115295</v>
      </c>
      <c r="F23" s="83" t="str">
        <f t="shared" si="1"/>
        <v>0</v>
      </c>
      <c r="G23" s="85"/>
    </row>
    <row r="24" s="73" customFormat="1" spans="1:7">
      <c r="A24" s="61">
        <v>20200331</v>
      </c>
      <c r="B24" s="68" t="s">
        <v>116</v>
      </c>
      <c r="C24" s="68" t="s">
        <v>117</v>
      </c>
      <c r="D24" s="82">
        <v>22000</v>
      </c>
      <c r="E24" s="83">
        <f t="shared" si="0"/>
        <v>22000</v>
      </c>
      <c r="F24" s="83" t="str">
        <f t="shared" si="1"/>
        <v>0</v>
      </c>
      <c r="G24" s="85"/>
    </row>
    <row r="25" s="73" customFormat="1" spans="1:7">
      <c r="A25" s="61">
        <v>20200331</v>
      </c>
      <c r="B25" s="68" t="s">
        <v>118</v>
      </c>
      <c r="C25" s="68" t="s">
        <v>119</v>
      </c>
      <c r="D25" s="82">
        <v>200000</v>
      </c>
      <c r="E25" s="83">
        <f t="shared" si="0"/>
        <v>200000</v>
      </c>
      <c r="F25" s="83" t="str">
        <f t="shared" si="1"/>
        <v>0</v>
      </c>
      <c r="G25" s="85"/>
    </row>
    <row r="26" s="73" customFormat="1" spans="1:7">
      <c r="A26" s="61">
        <v>20200331</v>
      </c>
      <c r="B26" s="68" t="s">
        <v>120</v>
      </c>
      <c r="C26" s="68" t="s">
        <v>121</v>
      </c>
      <c r="D26" s="82">
        <v>70000</v>
      </c>
      <c r="E26" s="83">
        <f t="shared" si="0"/>
        <v>70000</v>
      </c>
      <c r="F26" s="83" t="str">
        <f t="shared" si="1"/>
        <v>0</v>
      </c>
      <c r="G26" s="85"/>
    </row>
    <row r="27" s="73" customFormat="1" spans="1:7">
      <c r="A27" s="61">
        <v>20200331</v>
      </c>
      <c r="B27" s="68" t="s">
        <v>84</v>
      </c>
      <c r="C27" s="68" t="s">
        <v>122</v>
      </c>
      <c r="D27" s="82">
        <v>10214.7</v>
      </c>
      <c r="E27" s="83">
        <f t="shared" si="0"/>
        <v>10214.7</v>
      </c>
      <c r="F27" s="83" t="str">
        <f t="shared" si="1"/>
        <v>0</v>
      </c>
      <c r="G27" s="85"/>
    </row>
    <row r="28" s="73" customFormat="1" spans="1:7">
      <c r="A28" s="61">
        <v>20200331</v>
      </c>
      <c r="B28" s="68" t="s">
        <v>123</v>
      </c>
      <c r="C28" s="68" t="s">
        <v>124</v>
      </c>
      <c r="D28" s="82">
        <v>150211</v>
      </c>
      <c r="E28" s="83">
        <f t="shared" si="0"/>
        <v>150211</v>
      </c>
      <c r="F28" s="83" t="str">
        <f t="shared" si="1"/>
        <v>0</v>
      </c>
      <c r="G28" s="85"/>
    </row>
    <row r="29" s="73" customFormat="1" spans="1:7">
      <c r="A29" s="61">
        <v>20200331</v>
      </c>
      <c r="B29" s="68" t="s">
        <v>125</v>
      </c>
      <c r="C29" s="68" t="s">
        <v>126</v>
      </c>
      <c r="D29" s="82">
        <v>8700</v>
      </c>
      <c r="E29" s="83">
        <f t="shared" si="0"/>
        <v>8700</v>
      </c>
      <c r="F29" s="83" t="str">
        <f t="shared" si="1"/>
        <v>0</v>
      </c>
      <c r="G29" s="85"/>
    </row>
    <row r="30" s="73" customFormat="1" spans="1:7">
      <c r="A30" s="61">
        <v>20200331</v>
      </c>
      <c r="B30" s="68" t="s">
        <v>127</v>
      </c>
      <c r="C30" s="68" t="s">
        <v>128</v>
      </c>
      <c r="D30" s="82">
        <v>500000</v>
      </c>
      <c r="E30" s="83">
        <f t="shared" si="0"/>
        <v>500000</v>
      </c>
      <c r="F30" s="83" t="str">
        <f t="shared" si="1"/>
        <v>0</v>
      </c>
      <c r="G30" s="85"/>
    </row>
    <row r="31" s="73" customFormat="1" spans="1:7">
      <c r="A31" s="61">
        <v>20200430</v>
      </c>
      <c r="B31" s="68" t="s">
        <v>129</v>
      </c>
      <c r="C31" s="68" t="s">
        <v>130</v>
      </c>
      <c r="D31" s="82">
        <v>1000</v>
      </c>
      <c r="E31" s="83">
        <f t="shared" si="0"/>
        <v>1000</v>
      </c>
      <c r="F31" s="83" t="str">
        <f t="shared" si="1"/>
        <v>0</v>
      </c>
      <c r="G31" s="85"/>
    </row>
    <row r="32" s="73" customFormat="1" spans="1:7">
      <c r="A32" s="61">
        <v>20200430</v>
      </c>
      <c r="B32" s="68" t="s">
        <v>131</v>
      </c>
      <c r="C32" s="68" t="s">
        <v>132</v>
      </c>
      <c r="D32" s="82">
        <v>2620</v>
      </c>
      <c r="E32" s="83" t="str">
        <f t="shared" si="0"/>
        <v>0</v>
      </c>
      <c r="F32" s="83">
        <f t="shared" si="1"/>
        <v>2620</v>
      </c>
      <c r="G32" s="85"/>
    </row>
    <row r="33" s="73" customFormat="1" spans="1:7">
      <c r="A33" s="61">
        <v>20200430</v>
      </c>
      <c r="B33" s="68" t="s">
        <v>133</v>
      </c>
      <c r="C33" s="68" t="s">
        <v>134</v>
      </c>
      <c r="D33" s="82">
        <v>5000</v>
      </c>
      <c r="E33" s="83">
        <f t="shared" si="0"/>
        <v>5000</v>
      </c>
      <c r="F33" s="83" t="str">
        <f t="shared" si="1"/>
        <v>0</v>
      </c>
      <c r="G33" s="85"/>
    </row>
    <row r="34" s="73" customFormat="1" spans="1:7">
      <c r="A34" s="61">
        <v>20200430</v>
      </c>
      <c r="B34" s="68" t="s">
        <v>135</v>
      </c>
      <c r="C34" s="68" t="s">
        <v>136</v>
      </c>
      <c r="D34" s="82">
        <v>500</v>
      </c>
      <c r="E34" s="83" t="str">
        <f t="shared" si="0"/>
        <v>0</v>
      </c>
      <c r="F34" s="83">
        <f t="shared" si="1"/>
        <v>500</v>
      </c>
      <c r="G34" s="85"/>
    </row>
    <row r="35" s="73" customFormat="1" spans="1:7">
      <c r="A35" s="61">
        <v>20200430</v>
      </c>
      <c r="B35" s="68" t="s">
        <v>137</v>
      </c>
      <c r="C35" s="68" t="s">
        <v>138</v>
      </c>
      <c r="D35" s="82">
        <v>107100</v>
      </c>
      <c r="E35" s="83">
        <f t="shared" si="0"/>
        <v>107100</v>
      </c>
      <c r="F35" s="83" t="str">
        <f t="shared" si="1"/>
        <v>0</v>
      </c>
      <c r="G35" s="85"/>
    </row>
    <row r="36" s="73" customFormat="1" spans="1:7">
      <c r="A36" s="61">
        <v>20200531</v>
      </c>
      <c r="B36" s="68" t="s">
        <v>129</v>
      </c>
      <c r="C36" s="68" t="s">
        <v>139</v>
      </c>
      <c r="D36" s="82">
        <v>1000</v>
      </c>
      <c r="E36" s="83">
        <f t="shared" si="0"/>
        <v>1000</v>
      </c>
      <c r="F36" s="83" t="str">
        <f t="shared" si="1"/>
        <v>0</v>
      </c>
      <c r="G36" s="85"/>
    </row>
    <row r="37" s="73" customFormat="1" spans="1:7">
      <c r="A37" s="61">
        <v>20200531</v>
      </c>
      <c r="B37" s="68" t="s">
        <v>129</v>
      </c>
      <c r="C37" s="68" t="s">
        <v>140</v>
      </c>
      <c r="D37" s="82">
        <v>1000</v>
      </c>
      <c r="E37" s="83">
        <f t="shared" si="0"/>
        <v>1000</v>
      </c>
      <c r="F37" s="83" t="str">
        <f t="shared" si="1"/>
        <v>0</v>
      </c>
      <c r="G37" s="85"/>
    </row>
    <row r="38" s="73" customFormat="1" spans="1:7">
      <c r="A38" s="61">
        <v>20200531</v>
      </c>
      <c r="B38" s="68" t="s">
        <v>127</v>
      </c>
      <c r="C38" s="68" t="s">
        <v>141</v>
      </c>
      <c r="D38" s="82">
        <v>665000</v>
      </c>
      <c r="E38" s="83">
        <f t="shared" si="0"/>
        <v>665000</v>
      </c>
      <c r="F38" s="83" t="str">
        <f t="shared" si="1"/>
        <v>0</v>
      </c>
      <c r="G38" s="85"/>
    </row>
    <row r="39" s="73" customFormat="1" spans="1:7">
      <c r="A39" s="61">
        <v>20200531</v>
      </c>
      <c r="B39" s="68" t="s">
        <v>127</v>
      </c>
      <c r="C39" s="68" t="s">
        <v>142</v>
      </c>
      <c r="D39" s="82">
        <v>1500000</v>
      </c>
      <c r="E39" s="83">
        <f t="shared" si="0"/>
        <v>1500000</v>
      </c>
      <c r="F39" s="83" t="str">
        <f t="shared" si="1"/>
        <v>0</v>
      </c>
      <c r="G39" s="85"/>
    </row>
    <row r="40" s="73" customFormat="1" spans="1:7">
      <c r="A40" s="61">
        <v>20200531</v>
      </c>
      <c r="B40" s="68" t="s">
        <v>143</v>
      </c>
      <c r="C40" s="68" t="s">
        <v>144</v>
      </c>
      <c r="D40" s="82">
        <v>60000</v>
      </c>
      <c r="E40" s="83">
        <f t="shared" si="0"/>
        <v>60000</v>
      </c>
      <c r="F40" s="83" t="str">
        <f t="shared" si="1"/>
        <v>0</v>
      </c>
      <c r="G40" s="85"/>
    </row>
    <row r="41" s="73" customFormat="1" spans="1:7">
      <c r="A41" s="61">
        <v>20200531</v>
      </c>
      <c r="B41" s="68" t="s">
        <v>145</v>
      </c>
      <c r="C41" s="68" t="s">
        <v>146</v>
      </c>
      <c r="D41" s="82">
        <v>6534</v>
      </c>
      <c r="E41" s="83">
        <f t="shared" si="0"/>
        <v>6534</v>
      </c>
      <c r="F41" s="83" t="str">
        <f t="shared" si="1"/>
        <v>0</v>
      </c>
      <c r="G41" s="85"/>
    </row>
    <row r="42" s="73" customFormat="1" spans="1:7">
      <c r="A42" s="61">
        <v>20200531</v>
      </c>
      <c r="B42" s="68" t="s">
        <v>84</v>
      </c>
      <c r="C42" s="68" t="s">
        <v>147</v>
      </c>
      <c r="D42" s="82">
        <v>8495</v>
      </c>
      <c r="E42" s="83">
        <f t="shared" si="0"/>
        <v>8495</v>
      </c>
      <c r="F42" s="83" t="str">
        <f t="shared" si="1"/>
        <v>0</v>
      </c>
      <c r="G42" s="85"/>
    </row>
    <row r="43" s="73" customFormat="1" spans="1:7">
      <c r="A43" s="61">
        <v>20200531</v>
      </c>
      <c r="B43" s="68" t="s">
        <v>148</v>
      </c>
      <c r="C43" s="68" t="s">
        <v>105</v>
      </c>
      <c r="D43" s="82">
        <v>13002</v>
      </c>
      <c r="E43" s="83">
        <f t="shared" si="0"/>
        <v>13002</v>
      </c>
      <c r="F43" s="83" t="str">
        <f t="shared" si="1"/>
        <v>0</v>
      </c>
      <c r="G43" s="85"/>
    </row>
    <row r="44" s="73" customFormat="1" spans="1:7">
      <c r="A44" s="61">
        <v>20200531</v>
      </c>
      <c r="B44" s="68" t="s">
        <v>149</v>
      </c>
      <c r="C44" s="68" t="s">
        <v>150</v>
      </c>
      <c r="D44" s="82">
        <v>2400</v>
      </c>
      <c r="E44" s="83">
        <f t="shared" si="0"/>
        <v>2400</v>
      </c>
      <c r="F44" s="83" t="str">
        <f t="shared" si="1"/>
        <v>0</v>
      </c>
      <c r="G44" s="85"/>
    </row>
    <row r="45" s="73" customFormat="1" spans="1:7">
      <c r="A45" s="61">
        <v>20200531</v>
      </c>
      <c r="B45" s="68" t="s">
        <v>151</v>
      </c>
      <c r="C45" s="68" t="s">
        <v>126</v>
      </c>
      <c r="D45" s="82">
        <v>900</v>
      </c>
      <c r="E45" s="83">
        <f t="shared" si="0"/>
        <v>900</v>
      </c>
      <c r="F45" s="83" t="str">
        <f t="shared" si="1"/>
        <v>0</v>
      </c>
      <c r="G45" s="85"/>
    </row>
    <row r="46" s="73" customFormat="1" spans="1:7">
      <c r="A46" s="61">
        <v>20200630</v>
      </c>
      <c r="B46" s="68" t="s">
        <v>82</v>
      </c>
      <c r="C46" s="68" t="s">
        <v>152</v>
      </c>
      <c r="D46" s="82">
        <v>50000</v>
      </c>
      <c r="E46" s="83">
        <f t="shared" si="0"/>
        <v>50000</v>
      </c>
      <c r="F46" s="83" t="str">
        <f t="shared" si="1"/>
        <v>0</v>
      </c>
      <c r="G46" s="85"/>
    </row>
    <row r="47" s="73" customFormat="1" spans="1:7">
      <c r="A47" s="61">
        <v>20200630</v>
      </c>
      <c r="B47" s="68" t="s">
        <v>153</v>
      </c>
      <c r="C47" s="68" t="s">
        <v>154</v>
      </c>
      <c r="D47" s="82">
        <v>2000</v>
      </c>
      <c r="E47" s="83">
        <f t="shared" si="0"/>
        <v>2000</v>
      </c>
      <c r="F47" s="83" t="str">
        <f t="shared" si="1"/>
        <v>0</v>
      </c>
      <c r="G47" s="85"/>
    </row>
    <row r="48" s="73" customFormat="1" spans="1:7">
      <c r="A48" s="61">
        <v>20200630</v>
      </c>
      <c r="B48" s="68" t="s">
        <v>155</v>
      </c>
      <c r="C48" s="68" t="s">
        <v>156</v>
      </c>
      <c r="D48" s="82">
        <v>10000</v>
      </c>
      <c r="E48" s="83">
        <f t="shared" si="0"/>
        <v>10000</v>
      </c>
      <c r="F48" s="83" t="str">
        <f t="shared" si="1"/>
        <v>0</v>
      </c>
      <c r="G48" s="85"/>
    </row>
    <row r="49" s="73" customFormat="1" spans="1:7">
      <c r="A49" s="61">
        <v>20200630</v>
      </c>
      <c r="B49" s="68" t="s">
        <v>157</v>
      </c>
      <c r="C49" s="68" t="s">
        <v>158</v>
      </c>
      <c r="D49" s="82">
        <v>100000</v>
      </c>
      <c r="E49" s="83">
        <f t="shared" si="0"/>
        <v>100000</v>
      </c>
      <c r="F49" s="83" t="str">
        <f t="shared" si="1"/>
        <v>0</v>
      </c>
      <c r="G49" s="85"/>
    </row>
    <row r="50" s="73" customFormat="1" spans="1:7">
      <c r="A50" s="61">
        <v>20200630</v>
      </c>
      <c r="B50" s="68" t="s">
        <v>143</v>
      </c>
      <c r="C50" s="68" t="s">
        <v>159</v>
      </c>
      <c r="D50" s="82">
        <v>25000</v>
      </c>
      <c r="E50" s="83">
        <f t="shared" si="0"/>
        <v>25000</v>
      </c>
      <c r="F50" s="83" t="str">
        <f t="shared" si="1"/>
        <v>0</v>
      </c>
      <c r="G50" s="85"/>
    </row>
    <row r="51" s="73" customFormat="1" spans="1:7">
      <c r="A51" s="61">
        <v>20200731</v>
      </c>
      <c r="B51" s="68" t="s">
        <v>129</v>
      </c>
      <c r="C51" s="68" t="s">
        <v>160</v>
      </c>
      <c r="D51" s="82">
        <v>1000</v>
      </c>
      <c r="E51" s="83">
        <f t="shared" si="0"/>
        <v>1000</v>
      </c>
      <c r="F51" s="83" t="str">
        <f t="shared" si="1"/>
        <v>0</v>
      </c>
      <c r="G51" s="85"/>
    </row>
    <row r="52" s="73" customFormat="1" customHeight="1" spans="1:7">
      <c r="A52" s="61">
        <v>20200731</v>
      </c>
      <c r="B52" s="68" t="s">
        <v>129</v>
      </c>
      <c r="C52" s="68" t="s">
        <v>161</v>
      </c>
      <c r="D52" s="82">
        <v>1000</v>
      </c>
      <c r="E52" s="83">
        <f t="shared" si="0"/>
        <v>1000</v>
      </c>
      <c r="F52" s="83" t="str">
        <f t="shared" si="1"/>
        <v>0</v>
      </c>
      <c r="G52" s="85"/>
    </row>
    <row r="53" s="73" customFormat="1" spans="1:7">
      <c r="A53" s="61">
        <v>20200731</v>
      </c>
      <c r="B53" s="68" t="s">
        <v>162</v>
      </c>
      <c r="C53" s="68" t="s">
        <v>163</v>
      </c>
      <c r="D53" s="82">
        <v>60000</v>
      </c>
      <c r="E53" s="83" t="str">
        <f t="shared" si="0"/>
        <v>0</v>
      </c>
      <c r="F53" s="83">
        <f t="shared" si="1"/>
        <v>60000</v>
      </c>
      <c r="G53" s="85"/>
    </row>
    <row r="54" s="73" customFormat="1" spans="1:7">
      <c r="A54" s="61">
        <v>20200731</v>
      </c>
      <c r="B54" s="68" t="s">
        <v>164</v>
      </c>
      <c r="C54" s="68" t="s">
        <v>165</v>
      </c>
      <c r="D54" s="82">
        <v>2117600</v>
      </c>
      <c r="E54" s="83">
        <f t="shared" si="0"/>
        <v>2117600</v>
      </c>
      <c r="F54" s="83" t="str">
        <f t="shared" si="1"/>
        <v>0</v>
      </c>
      <c r="G54" s="85"/>
    </row>
    <row r="55" s="73" customFormat="1" spans="1:7">
      <c r="A55" s="61">
        <v>20200731</v>
      </c>
      <c r="B55" s="68" t="s">
        <v>164</v>
      </c>
      <c r="C55" s="68" t="s">
        <v>166</v>
      </c>
      <c r="D55" s="82">
        <v>1925200</v>
      </c>
      <c r="E55" s="83">
        <f t="shared" si="0"/>
        <v>1925200</v>
      </c>
      <c r="F55" s="83" t="str">
        <f t="shared" si="1"/>
        <v>0</v>
      </c>
      <c r="G55" s="85"/>
    </row>
    <row r="56" s="73" customFormat="1" ht="12.75" customHeight="1" spans="1:7">
      <c r="A56" s="61">
        <v>20200731</v>
      </c>
      <c r="B56" s="68" t="s">
        <v>88</v>
      </c>
      <c r="C56" s="68" t="s">
        <v>167</v>
      </c>
      <c r="D56" s="82">
        <v>10000</v>
      </c>
      <c r="E56" s="83">
        <f t="shared" si="0"/>
        <v>10000</v>
      </c>
      <c r="F56" s="83" t="str">
        <f t="shared" si="1"/>
        <v>0</v>
      </c>
      <c r="G56" s="85"/>
    </row>
    <row r="57" s="73" customFormat="1" spans="1:7">
      <c r="A57" s="61">
        <v>20200731</v>
      </c>
      <c r="B57" s="68" t="s">
        <v>168</v>
      </c>
      <c r="C57" s="68" t="s">
        <v>169</v>
      </c>
      <c r="D57" s="82">
        <v>250000</v>
      </c>
      <c r="E57" s="83">
        <f t="shared" si="0"/>
        <v>250000</v>
      </c>
      <c r="F57" s="83" t="str">
        <f t="shared" si="1"/>
        <v>0</v>
      </c>
      <c r="G57" s="85"/>
    </row>
    <row r="58" s="73" customFormat="1" spans="1:7">
      <c r="A58" s="61">
        <v>20200831</v>
      </c>
      <c r="B58" s="68" t="s">
        <v>170</v>
      </c>
      <c r="C58" s="68" t="s">
        <v>171</v>
      </c>
      <c r="D58" s="82">
        <v>99990</v>
      </c>
      <c r="E58" s="83">
        <f t="shared" si="0"/>
        <v>99990</v>
      </c>
      <c r="F58" s="83" t="str">
        <f t="shared" si="1"/>
        <v>0</v>
      </c>
      <c r="G58" s="85"/>
    </row>
    <row r="59" s="73" customFormat="1" spans="1:7">
      <c r="A59" s="61">
        <v>20200831</v>
      </c>
      <c r="B59" s="68" t="s">
        <v>172</v>
      </c>
      <c r="C59" s="68" t="s">
        <v>173</v>
      </c>
      <c r="D59" s="82">
        <v>10000</v>
      </c>
      <c r="E59" s="83" t="str">
        <f t="shared" si="0"/>
        <v>0</v>
      </c>
      <c r="F59" s="83">
        <f t="shared" si="1"/>
        <v>10000</v>
      </c>
      <c r="G59" s="85"/>
    </row>
    <row r="60" s="73" customFormat="1" spans="1:7">
      <c r="A60" s="61">
        <v>20200831</v>
      </c>
      <c r="B60" s="68" t="s">
        <v>129</v>
      </c>
      <c r="C60" s="68" t="s">
        <v>174</v>
      </c>
      <c r="D60" s="82">
        <v>1000</v>
      </c>
      <c r="E60" s="83">
        <f t="shared" si="0"/>
        <v>1000</v>
      </c>
      <c r="F60" s="83" t="str">
        <f t="shared" si="1"/>
        <v>0</v>
      </c>
      <c r="G60" s="85"/>
    </row>
    <row r="61" s="73" customFormat="1" spans="1:7">
      <c r="A61" s="61">
        <v>20200831</v>
      </c>
      <c r="B61" s="68" t="s">
        <v>175</v>
      </c>
      <c r="C61" s="68" t="s">
        <v>176</v>
      </c>
      <c r="D61" s="82">
        <v>1859378</v>
      </c>
      <c r="E61" s="83">
        <f>D61</f>
        <v>1859378</v>
      </c>
      <c r="F61" s="83" t="str">
        <f t="shared" si="1"/>
        <v>0</v>
      </c>
      <c r="G61" s="85"/>
    </row>
    <row r="62" s="73" customFormat="1" spans="1:7">
      <c r="A62" s="61">
        <v>20200930</v>
      </c>
      <c r="B62" s="68" t="s">
        <v>177</v>
      </c>
      <c r="C62" s="68" t="s">
        <v>178</v>
      </c>
      <c r="D62" s="82">
        <v>20000</v>
      </c>
      <c r="E62" s="83">
        <f t="shared" si="0"/>
        <v>20000</v>
      </c>
      <c r="F62" s="83" t="str">
        <f t="shared" si="1"/>
        <v>0</v>
      </c>
      <c r="G62" s="85"/>
    </row>
    <row r="63" s="73" customFormat="1" customHeight="1" spans="1:7">
      <c r="A63" s="61">
        <v>20200930</v>
      </c>
      <c r="B63" s="68" t="s">
        <v>129</v>
      </c>
      <c r="C63" s="68" t="s">
        <v>179</v>
      </c>
      <c r="D63" s="82">
        <v>1000</v>
      </c>
      <c r="E63" s="83">
        <f t="shared" si="0"/>
        <v>1000</v>
      </c>
      <c r="F63" s="83" t="str">
        <f t="shared" si="1"/>
        <v>0</v>
      </c>
      <c r="G63" s="85"/>
    </row>
    <row r="64" s="73" customFormat="1" spans="1:7">
      <c r="A64" s="61">
        <v>20200930</v>
      </c>
      <c r="B64" s="68" t="s">
        <v>180</v>
      </c>
      <c r="C64" s="68" t="s">
        <v>167</v>
      </c>
      <c r="D64" s="82">
        <v>12800</v>
      </c>
      <c r="E64" s="83">
        <f t="shared" si="0"/>
        <v>12800</v>
      </c>
      <c r="F64" s="83" t="str">
        <f t="shared" si="1"/>
        <v>0</v>
      </c>
      <c r="G64" s="85"/>
    </row>
    <row r="65" s="73" customFormat="1" spans="1:7">
      <c r="A65" s="61">
        <v>20200930</v>
      </c>
      <c r="B65" s="68" t="s">
        <v>84</v>
      </c>
      <c r="C65" s="68" t="s">
        <v>122</v>
      </c>
      <c r="D65" s="82">
        <v>1994</v>
      </c>
      <c r="E65" s="83">
        <f t="shared" si="0"/>
        <v>1994</v>
      </c>
      <c r="F65" s="83" t="str">
        <f t="shared" si="1"/>
        <v>0</v>
      </c>
      <c r="G65" s="85"/>
    </row>
    <row r="66" s="73" customFormat="1" spans="1:7">
      <c r="A66" s="61">
        <v>20200930</v>
      </c>
      <c r="B66" s="68" t="s">
        <v>170</v>
      </c>
      <c r="C66" s="68" t="s">
        <v>181</v>
      </c>
      <c r="D66" s="82">
        <v>78100</v>
      </c>
      <c r="E66" s="83">
        <f t="shared" si="0"/>
        <v>78100</v>
      </c>
      <c r="F66" s="83" t="str">
        <f t="shared" si="1"/>
        <v>0</v>
      </c>
      <c r="G66" s="85"/>
    </row>
    <row r="67" s="73" customFormat="1" spans="1:7">
      <c r="A67" s="61">
        <v>20201031</v>
      </c>
      <c r="B67" s="68" t="s">
        <v>180</v>
      </c>
      <c r="C67" s="68" t="s">
        <v>182</v>
      </c>
      <c r="D67" s="82">
        <v>12800</v>
      </c>
      <c r="E67" s="83">
        <f t="shared" si="0"/>
        <v>12800</v>
      </c>
      <c r="F67" s="83" t="str">
        <f t="shared" si="1"/>
        <v>0</v>
      </c>
      <c r="G67" s="85"/>
    </row>
    <row r="68" s="73" customFormat="1" spans="1:7">
      <c r="A68" s="61">
        <v>20201031</v>
      </c>
      <c r="B68" s="68" t="s">
        <v>129</v>
      </c>
      <c r="C68" s="68" t="s">
        <v>183</v>
      </c>
      <c r="D68" s="82">
        <v>1000</v>
      </c>
      <c r="E68" s="83">
        <f t="shared" si="0"/>
        <v>1000</v>
      </c>
      <c r="F68" s="83" t="str">
        <f t="shared" si="1"/>
        <v>0</v>
      </c>
      <c r="G68" s="85"/>
    </row>
    <row r="69" s="73" customFormat="1" spans="1:7">
      <c r="A69" s="61">
        <v>20201031</v>
      </c>
      <c r="B69" s="68" t="s">
        <v>168</v>
      </c>
      <c r="C69" s="68" t="s">
        <v>184</v>
      </c>
      <c r="D69" s="82">
        <v>100000</v>
      </c>
      <c r="E69" s="83">
        <f t="shared" si="0"/>
        <v>100000</v>
      </c>
      <c r="F69" s="83" t="str">
        <f t="shared" si="1"/>
        <v>0</v>
      </c>
      <c r="G69" s="85"/>
    </row>
    <row r="70" s="73" customFormat="1" spans="1:7">
      <c r="A70" s="61">
        <v>20201130</v>
      </c>
      <c r="B70" s="68" t="s">
        <v>129</v>
      </c>
      <c r="C70" s="68" t="s">
        <v>185</v>
      </c>
      <c r="D70" s="82">
        <v>1000</v>
      </c>
      <c r="E70" s="83">
        <f t="shared" ref="E70:E79" si="2">IF(LEFT(C70,2)="定向",D70,"0")</f>
        <v>1000</v>
      </c>
      <c r="F70" s="83" t="str">
        <f t="shared" ref="F70:F79" si="3">IF(E70="0",D70,"0")</f>
        <v>0</v>
      </c>
      <c r="G70" s="85"/>
    </row>
    <row r="71" s="73" customFormat="1" spans="1:7">
      <c r="A71" s="61">
        <v>20201130</v>
      </c>
      <c r="B71" s="68" t="s">
        <v>186</v>
      </c>
      <c r="C71" s="68" t="s">
        <v>173</v>
      </c>
      <c r="D71" s="82">
        <v>1750</v>
      </c>
      <c r="E71" s="83" t="str">
        <f t="shared" si="2"/>
        <v>0</v>
      </c>
      <c r="F71" s="83">
        <f t="shared" si="3"/>
        <v>1750</v>
      </c>
      <c r="G71" s="85"/>
    </row>
    <row r="72" s="73" customFormat="1" spans="1:7">
      <c r="A72" s="61">
        <v>20201130</v>
      </c>
      <c r="B72" s="68" t="s">
        <v>187</v>
      </c>
      <c r="C72" s="68" t="s">
        <v>188</v>
      </c>
      <c r="D72" s="82">
        <v>100000</v>
      </c>
      <c r="E72" s="83">
        <f t="shared" si="2"/>
        <v>100000</v>
      </c>
      <c r="F72" s="83" t="str">
        <f t="shared" si="3"/>
        <v>0</v>
      </c>
      <c r="G72" s="85"/>
    </row>
    <row r="73" s="73" customFormat="1" spans="1:7">
      <c r="A73" s="61">
        <v>20201130</v>
      </c>
      <c r="B73" s="68" t="s">
        <v>189</v>
      </c>
      <c r="C73" s="68" t="s">
        <v>190</v>
      </c>
      <c r="D73" s="82">
        <v>54230</v>
      </c>
      <c r="E73" s="83">
        <f t="shared" si="2"/>
        <v>54230</v>
      </c>
      <c r="F73" s="83" t="str">
        <f t="shared" si="3"/>
        <v>0</v>
      </c>
      <c r="G73" s="85"/>
    </row>
    <row r="74" s="73" customFormat="1" spans="1:7">
      <c r="A74" s="61">
        <v>20201130</v>
      </c>
      <c r="B74" s="68" t="s">
        <v>191</v>
      </c>
      <c r="C74" s="68" t="s">
        <v>192</v>
      </c>
      <c r="D74" s="82">
        <v>30000</v>
      </c>
      <c r="E74" s="83">
        <f t="shared" si="2"/>
        <v>30000</v>
      </c>
      <c r="F74" s="83" t="str">
        <f t="shared" si="3"/>
        <v>0</v>
      </c>
      <c r="G74" s="85"/>
    </row>
    <row r="75" s="73" customFormat="1" spans="1:7">
      <c r="A75" s="61">
        <v>20201130</v>
      </c>
      <c r="B75" s="68" t="s">
        <v>193</v>
      </c>
      <c r="C75" s="68" t="s">
        <v>194</v>
      </c>
      <c r="D75" s="82">
        <v>500000</v>
      </c>
      <c r="E75" s="83">
        <f t="shared" si="2"/>
        <v>500000</v>
      </c>
      <c r="F75" s="83" t="str">
        <f t="shared" si="3"/>
        <v>0</v>
      </c>
      <c r="G75" s="85"/>
    </row>
    <row r="76" s="73" customFormat="1" spans="1:7">
      <c r="A76" s="61">
        <v>20201130</v>
      </c>
      <c r="B76" s="68" t="s">
        <v>195</v>
      </c>
      <c r="C76" s="68" t="s">
        <v>166</v>
      </c>
      <c r="D76" s="82">
        <v>4042800</v>
      </c>
      <c r="E76" s="83">
        <f t="shared" si="2"/>
        <v>4042800</v>
      </c>
      <c r="F76" s="83" t="str">
        <f t="shared" si="3"/>
        <v>0</v>
      </c>
      <c r="G76" s="85"/>
    </row>
    <row r="77" s="73" customFormat="1" spans="1:7">
      <c r="A77" s="61">
        <v>20201130</v>
      </c>
      <c r="B77" s="68" t="s">
        <v>196</v>
      </c>
      <c r="C77" s="68" t="s">
        <v>197</v>
      </c>
      <c r="D77" s="82">
        <v>12800</v>
      </c>
      <c r="E77" s="83">
        <f t="shared" si="2"/>
        <v>12800</v>
      </c>
      <c r="F77" s="83" t="str">
        <f t="shared" si="3"/>
        <v>0</v>
      </c>
      <c r="G77" s="85"/>
    </row>
    <row r="78" s="73" customFormat="1" spans="1:7">
      <c r="A78" s="61">
        <v>20201231</v>
      </c>
      <c r="B78" s="68" t="s">
        <v>198</v>
      </c>
      <c r="C78" s="68" t="s">
        <v>199</v>
      </c>
      <c r="D78" s="82">
        <v>12800</v>
      </c>
      <c r="E78" s="83">
        <f t="shared" si="2"/>
        <v>12800</v>
      </c>
      <c r="F78" s="83" t="str">
        <f t="shared" si="3"/>
        <v>0</v>
      </c>
      <c r="G78" s="85"/>
    </row>
    <row r="79" s="73" customFormat="1" spans="1:7">
      <c r="A79" s="61">
        <v>20201231</v>
      </c>
      <c r="B79" s="68" t="s">
        <v>200</v>
      </c>
      <c r="C79" s="68" t="s">
        <v>169</v>
      </c>
      <c r="D79" s="82">
        <v>300000</v>
      </c>
      <c r="E79" s="83">
        <f t="shared" si="2"/>
        <v>300000</v>
      </c>
      <c r="F79" s="83" t="str">
        <f t="shared" si="3"/>
        <v>0</v>
      </c>
      <c r="G79" s="85"/>
    </row>
    <row r="80" s="73" customFormat="1" spans="1:7">
      <c r="A80" s="86" t="s">
        <v>201</v>
      </c>
      <c r="B80" s="87"/>
      <c r="C80" s="68"/>
      <c r="D80" s="82">
        <f>SUM(D5:D79)</f>
        <v>18983084.7</v>
      </c>
      <c r="E80" s="83"/>
      <c r="F80" s="83"/>
      <c r="G80" s="85"/>
    </row>
    <row r="81" spans="4:4">
      <c r="D81" s="58">
        <v>15521.57</v>
      </c>
    </row>
    <row r="84" ht="18.75" spans="5:5">
      <c r="E84" s="35"/>
    </row>
    <row r="85" spans="5:5">
      <c r="E85" s="88"/>
    </row>
    <row r="86" spans="5:5">
      <c r="E86" s="89"/>
    </row>
  </sheetData>
  <mergeCells count="3">
    <mergeCell ref="A2:D2"/>
    <mergeCell ref="A3:B3"/>
    <mergeCell ref="A80:B80"/>
  </mergeCells>
  <pageMargins left="0.590551181102362" right="0.393700787401575" top="0.748031496062992" bottom="0.748031496062992" header="0.275590551181102" footer="0.31496062992126"/>
  <pageSetup paperSize="9" firstPageNumber="13" fitToHeight="0" orientation="portrait" useFirstPageNumber="1"/>
  <headerFooter>
    <oddFooter>&amp;C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9"/>
  <sheetViews>
    <sheetView tabSelected="1" workbookViewId="0">
      <pane xSplit="1" ySplit="4" topLeftCell="B16" activePane="bottomRight" state="frozen"/>
      <selection/>
      <selection pane="topRight"/>
      <selection pane="bottomLeft"/>
      <selection pane="bottomRight" activeCell="D28" sqref="D28"/>
    </sheetView>
  </sheetViews>
  <sheetFormatPr defaultColWidth="9" defaultRowHeight="13.5" outlineLevelCol="2"/>
  <cols>
    <col min="1" max="1" width="23" customWidth="1"/>
    <col min="2" max="2" width="49.375" customWidth="1"/>
    <col min="3" max="3" width="22.75" customWidth="1"/>
  </cols>
  <sheetData>
    <row r="1" ht="14.25" spans="1:3">
      <c r="A1" s="21" t="s">
        <v>202</v>
      </c>
      <c r="B1" s="22"/>
      <c r="C1" s="3"/>
    </row>
    <row r="2" ht="21" customHeight="1" spans="1:3">
      <c r="A2" s="5" t="s">
        <v>203</v>
      </c>
      <c r="B2" s="5"/>
      <c r="C2" s="5"/>
    </row>
    <row r="3" ht="16.5" customHeight="1" spans="1:3">
      <c r="A3" s="23" t="s">
        <v>74</v>
      </c>
      <c r="B3" s="23"/>
      <c r="C3" s="7" t="s">
        <v>75</v>
      </c>
    </row>
    <row r="4" spans="1:3">
      <c r="A4" s="67" t="s">
        <v>76</v>
      </c>
      <c r="B4" s="67" t="s">
        <v>204</v>
      </c>
      <c r="C4" s="9" t="s">
        <v>79</v>
      </c>
    </row>
    <row r="5" ht="17.25" customHeight="1" spans="1:3">
      <c r="A5" s="61">
        <v>20200131</v>
      </c>
      <c r="B5" s="68" t="s">
        <v>205</v>
      </c>
      <c r="C5" s="68">
        <v>5000</v>
      </c>
    </row>
    <row r="6" ht="17.25" customHeight="1" spans="1:3">
      <c r="A6" s="61">
        <v>20200131</v>
      </c>
      <c r="B6" s="68" t="s">
        <v>206</v>
      </c>
      <c r="C6" s="68">
        <v>5000</v>
      </c>
    </row>
    <row r="7" ht="17.25" customHeight="1" spans="1:3">
      <c r="A7" s="61">
        <v>20200131</v>
      </c>
      <c r="B7" s="68" t="s">
        <v>207</v>
      </c>
      <c r="C7" s="68">
        <v>47000</v>
      </c>
    </row>
    <row r="8" ht="17.25" customHeight="1" spans="1:3">
      <c r="A8" s="61">
        <v>20200131</v>
      </c>
      <c r="B8" s="68" t="s">
        <v>208</v>
      </c>
      <c r="C8" s="68">
        <v>2000</v>
      </c>
    </row>
    <row r="9" ht="17.25" customHeight="1" spans="1:3">
      <c r="A9" s="61">
        <v>20200229</v>
      </c>
      <c r="B9" s="68" t="s">
        <v>209</v>
      </c>
      <c r="C9" s="68">
        <v>1000</v>
      </c>
    </row>
    <row r="10" ht="17.25" customHeight="1" spans="1:3">
      <c r="A10" s="61">
        <v>20200229</v>
      </c>
      <c r="B10" s="68" t="s">
        <v>210</v>
      </c>
      <c r="C10" s="68">
        <v>248000</v>
      </c>
    </row>
    <row r="11" ht="17.25" customHeight="1" spans="1:3">
      <c r="A11" s="61">
        <v>20200229</v>
      </c>
      <c r="B11" s="68" t="s">
        <v>211</v>
      </c>
      <c r="C11" s="68">
        <v>183000</v>
      </c>
    </row>
    <row r="12" ht="17.25" customHeight="1" spans="1:3">
      <c r="A12" s="61">
        <v>20200229</v>
      </c>
      <c r="B12" s="68" t="s">
        <v>210</v>
      </c>
      <c r="C12" s="68">
        <v>50000</v>
      </c>
    </row>
    <row r="13" ht="17.25" customHeight="1" spans="1:3">
      <c r="A13" s="61">
        <v>20200229</v>
      </c>
      <c r="B13" s="68" t="s">
        <v>212</v>
      </c>
      <c r="C13" s="68">
        <v>40000</v>
      </c>
    </row>
    <row r="14" ht="17.25" customHeight="1" spans="1:3">
      <c r="A14" s="61">
        <v>20200229</v>
      </c>
      <c r="B14" s="68" t="s">
        <v>213</v>
      </c>
      <c r="C14" s="68">
        <v>40000</v>
      </c>
    </row>
    <row r="15" ht="17.25" customHeight="1" spans="1:3">
      <c r="A15" s="61">
        <v>20200229</v>
      </c>
      <c r="B15" s="68" t="s">
        <v>213</v>
      </c>
      <c r="C15" s="68">
        <v>71500</v>
      </c>
    </row>
    <row r="16" ht="17.25" customHeight="1" spans="1:3">
      <c r="A16" s="61">
        <v>20200229</v>
      </c>
      <c r="B16" s="69" t="s">
        <v>214</v>
      </c>
      <c r="C16" s="68">
        <v>30000</v>
      </c>
    </row>
    <row r="17" ht="17.25" customHeight="1" spans="1:3">
      <c r="A17" s="61">
        <v>20200229</v>
      </c>
      <c r="B17" s="68" t="s">
        <v>215</v>
      </c>
      <c r="C17" s="68">
        <v>50000</v>
      </c>
    </row>
    <row r="18" ht="17.25" customHeight="1" spans="1:3">
      <c r="A18" s="61">
        <v>20200229</v>
      </c>
      <c r="B18" s="68" t="s">
        <v>216</v>
      </c>
      <c r="C18" s="68">
        <v>647090</v>
      </c>
    </row>
    <row r="19" ht="17.25" customHeight="1" spans="1:3">
      <c r="A19" s="61">
        <v>20200229</v>
      </c>
      <c r="B19" s="68" t="s">
        <v>217</v>
      </c>
      <c r="C19" s="68">
        <v>950000</v>
      </c>
    </row>
    <row r="20" ht="17.25" customHeight="1" spans="1:3">
      <c r="A20" s="61">
        <v>20200229</v>
      </c>
      <c r="B20" s="68" t="s">
        <v>218</v>
      </c>
      <c r="C20" s="68">
        <v>439000</v>
      </c>
    </row>
    <row r="21" ht="17.25" customHeight="1" spans="1:3">
      <c r="A21" s="61">
        <v>20200229</v>
      </c>
      <c r="B21" s="68" t="s">
        <v>219</v>
      </c>
      <c r="C21" s="68">
        <v>175000</v>
      </c>
    </row>
    <row r="22" ht="17.25" customHeight="1" spans="1:3">
      <c r="A22" s="61">
        <v>20200331</v>
      </c>
      <c r="B22" s="68" t="s">
        <v>211</v>
      </c>
      <c r="C22" s="68">
        <v>1000</v>
      </c>
    </row>
    <row r="23" ht="17.25" customHeight="1" spans="1:3">
      <c r="A23" s="61">
        <v>20200331</v>
      </c>
      <c r="B23" s="68" t="s">
        <v>220</v>
      </c>
      <c r="C23" s="68">
        <v>8700</v>
      </c>
    </row>
    <row r="24" ht="17.25" customHeight="1" spans="1:3">
      <c r="A24" s="61">
        <v>20200331</v>
      </c>
      <c r="B24" s="68" t="s">
        <v>221</v>
      </c>
      <c r="C24" s="68">
        <v>1000</v>
      </c>
    </row>
    <row r="25" ht="17.25" customHeight="1" spans="1:3">
      <c r="A25" s="61">
        <v>20200331</v>
      </c>
      <c r="B25" s="68" t="s">
        <v>222</v>
      </c>
      <c r="C25" s="68">
        <v>500000</v>
      </c>
    </row>
    <row r="26" ht="17.25" customHeight="1" spans="1:3">
      <c r="A26" s="61">
        <v>20200331</v>
      </c>
      <c r="B26" s="68" t="s">
        <v>223</v>
      </c>
      <c r="C26" s="68">
        <v>70000</v>
      </c>
    </row>
    <row r="27" ht="17.25" customHeight="1" spans="1:3">
      <c r="A27" s="61">
        <v>20200331</v>
      </c>
      <c r="B27" s="68" t="s">
        <v>224</v>
      </c>
      <c r="C27" s="68">
        <v>150211</v>
      </c>
    </row>
    <row r="28" ht="17.25" customHeight="1" spans="1:3">
      <c r="A28" s="61">
        <v>20200331</v>
      </c>
      <c r="B28" s="68" t="s">
        <v>225</v>
      </c>
      <c r="C28" s="68">
        <v>20000</v>
      </c>
    </row>
    <row r="29" ht="17.25" customHeight="1" spans="1:3">
      <c r="A29" s="61">
        <v>20200331</v>
      </c>
      <c r="B29" s="68" t="s">
        <v>226</v>
      </c>
      <c r="C29" s="68">
        <v>200000</v>
      </c>
    </row>
    <row r="30" ht="17.25" customHeight="1" spans="1:3">
      <c r="A30" s="61">
        <v>20200331</v>
      </c>
      <c r="B30" s="68" t="s">
        <v>227</v>
      </c>
      <c r="C30" s="68">
        <v>500000</v>
      </c>
    </row>
    <row r="31" ht="17.25" customHeight="1" spans="1:3">
      <c r="A31" s="61">
        <v>20200331</v>
      </c>
      <c r="B31" s="68" t="s">
        <v>228</v>
      </c>
      <c r="C31" s="68">
        <v>8000</v>
      </c>
    </row>
    <row r="32" ht="17.25" customHeight="1" spans="1:3">
      <c r="A32" s="61">
        <v>20200331</v>
      </c>
      <c r="B32" s="68" t="s">
        <v>229</v>
      </c>
      <c r="C32" s="68">
        <v>376838</v>
      </c>
    </row>
    <row r="33" ht="17.25" customHeight="1" spans="1:3">
      <c r="A33" s="61">
        <v>20200430</v>
      </c>
      <c r="B33" s="68" t="s">
        <v>230</v>
      </c>
      <c r="C33" s="68">
        <v>22000</v>
      </c>
    </row>
    <row r="34" ht="17.25" customHeight="1" spans="1:3">
      <c r="A34" s="61">
        <v>20200430</v>
      </c>
      <c r="B34" s="68" t="s">
        <v>231</v>
      </c>
      <c r="C34" s="68">
        <v>1000</v>
      </c>
    </row>
    <row r="35" ht="17.25" customHeight="1" spans="1:3">
      <c r="A35" s="61">
        <v>20200430</v>
      </c>
      <c r="B35" s="68" t="s">
        <v>205</v>
      </c>
      <c r="C35" s="68">
        <v>5000</v>
      </c>
    </row>
    <row r="36" ht="17.25" customHeight="1" spans="1:3">
      <c r="A36" s="61">
        <v>20200430</v>
      </c>
      <c r="B36" s="68" t="s">
        <v>232</v>
      </c>
      <c r="C36" s="68">
        <v>107100</v>
      </c>
    </row>
    <row r="37" ht="17.25" customHeight="1" spans="1:3">
      <c r="A37" s="61">
        <v>20200531</v>
      </c>
      <c r="B37" s="68" t="s">
        <v>210</v>
      </c>
      <c r="C37" s="68">
        <v>13002</v>
      </c>
    </row>
    <row r="38" ht="17.25" customHeight="1" spans="1:3">
      <c r="A38" s="61">
        <v>20200531</v>
      </c>
      <c r="B38" s="68" t="s">
        <v>233</v>
      </c>
      <c r="C38" s="68">
        <v>60000</v>
      </c>
    </row>
    <row r="39" ht="17.25" customHeight="1" spans="1:3">
      <c r="A39" s="61">
        <v>20200531</v>
      </c>
      <c r="B39" s="68" t="s">
        <v>234</v>
      </c>
      <c r="C39" s="68">
        <v>665000</v>
      </c>
    </row>
    <row r="40" ht="17.25" customHeight="1" spans="1:3">
      <c r="A40" s="61">
        <v>20200531</v>
      </c>
      <c r="B40" s="68" t="s">
        <v>235</v>
      </c>
      <c r="C40" s="68">
        <v>60000</v>
      </c>
    </row>
    <row r="41" ht="17.25" customHeight="1" spans="1:3">
      <c r="A41" s="61">
        <v>20200531</v>
      </c>
      <c r="B41" s="68" t="s">
        <v>236</v>
      </c>
      <c r="C41" s="68">
        <v>1500000</v>
      </c>
    </row>
    <row r="42" ht="17.25" customHeight="1" spans="1:3">
      <c r="A42" s="61">
        <v>20200531</v>
      </c>
      <c r="B42" s="68" t="s">
        <v>237</v>
      </c>
      <c r="C42" s="68">
        <v>1000</v>
      </c>
    </row>
    <row r="43" spans="1:3">
      <c r="A43" s="61">
        <v>20200531</v>
      </c>
      <c r="B43" s="68" t="s">
        <v>238</v>
      </c>
      <c r="C43" s="68">
        <v>6000</v>
      </c>
    </row>
    <row r="44" spans="1:3">
      <c r="A44" s="61">
        <v>20200531</v>
      </c>
      <c r="B44" s="68" t="s">
        <v>239</v>
      </c>
      <c r="C44" s="68">
        <v>2400</v>
      </c>
    </row>
    <row r="45" spans="1:3">
      <c r="A45" s="61">
        <v>20200531</v>
      </c>
      <c r="B45" s="68" t="s">
        <v>240</v>
      </c>
      <c r="C45" s="68">
        <v>4000</v>
      </c>
    </row>
    <row r="46" spans="1:3">
      <c r="A46" s="61">
        <v>20200531</v>
      </c>
      <c r="B46" s="68" t="s">
        <v>216</v>
      </c>
      <c r="C46" s="68">
        <v>79915</v>
      </c>
    </row>
    <row r="47" spans="1:3">
      <c r="A47" s="61">
        <v>20200630</v>
      </c>
      <c r="B47" s="68" t="s">
        <v>241</v>
      </c>
      <c r="C47" s="68">
        <v>900</v>
      </c>
    </row>
    <row r="48" spans="1:3">
      <c r="A48" s="61">
        <v>20200630</v>
      </c>
      <c r="B48" s="68" t="s">
        <v>242</v>
      </c>
      <c r="C48" s="68">
        <v>100000</v>
      </c>
    </row>
    <row r="49" spans="1:3">
      <c r="A49" s="61">
        <v>20200630</v>
      </c>
      <c r="B49" s="68" t="s">
        <v>243</v>
      </c>
      <c r="C49" s="68">
        <v>12000</v>
      </c>
    </row>
    <row r="50" spans="1:3">
      <c r="A50" s="61">
        <v>20200630</v>
      </c>
      <c r="B50" s="68" t="s">
        <v>244</v>
      </c>
      <c r="C50" s="68">
        <v>10000</v>
      </c>
    </row>
    <row r="51" spans="1:3">
      <c r="A51" s="61">
        <v>20200630</v>
      </c>
      <c r="B51" s="68" t="s">
        <v>245</v>
      </c>
      <c r="C51" s="68">
        <v>1000</v>
      </c>
    </row>
    <row r="52" spans="1:3">
      <c r="A52" s="61">
        <v>20200630</v>
      </c>
      <c r="B52" s="68" t="s">
        <v>246</v>
      </c>
      <c r="C52" s="68">
        <v>6534</v>
      </c>
    </row>
    <row r="53" spans="1:3">
      <c r="A53" s="61">
        <v>20200630</v>
      </c>
      <c r="B53" s="68" t="s">
        <v>247</v>
      </c>
      <c r="C53" s="68">
        <v>2310</v>
      </c>
    </row>
    <row r="54" spans="1:3">
      <c r="A54" s="61">
        <v>20200731</v>
      </c>
      <c r="B54" s="68" t="s">
        <v>248</v>
      </c>
      <c r="C54" s="68">
        <v>10000</v>
      </c>
    </row>
    <row r="55" spans="1:3">
      <c r="A55" s="61">
        <v>20200731</v>
      </c>
      <c r="B55" s="68" t="s">
        <v>249</v>
      </c>
      <c r="C55" s="68">
        <v>50000</v>
      </c>
    </row>
    <row r="56" spans="1:3">
      <c r="A56" s="61">
        <v>20200731</v>
      </c>
      <c r="B56" s="68" t="s">
        <v>250</v>
      </c>
      <c r="C56" s="68">
        <v>78800</v>
      </c>
    </row>
    <row r="57" spans="1:3">
      <c r="A57" s="61">
        <v>20200731</v>
      </c>
      <c r="B57" s="68" t="s">
        <v>251</v>
      </c>
      <c r="C57" s="68">
        <v>1000</v>
      </c>
    </row>
    <row r="58" spans="1:3">
      <c r="A58" s="61">
        <v>20200731</v>
      </c>
      <c r="B58" s="68" t="s">
        <v>252</v>
      </c>
      <c r="C58" s="68">
        <v>2117600</v>
      </c>
    </row>
    <row r="59" spans="1:3">
      <c r="A59" s="61">
        <v>20200731</v>
      </c>
      <c r="B59" s="68" t="s">
        <v>253</v>
      </c>
      <c r="C59" s="68">
        <v>1925200</v>
      </c>
    </row>
    <row r="60" spans="1:3">
      <c r="A60" s="61">
        <v>20200831</v>
      </c>
      <c r="B60" s="68" t="s">
        <v>254</v>
      </c>
      <c r="C60" s="68">
        <v>1000</v>
      </c>
    </row>
    <row r="61" spans="1:3">
      <c r="A61" s="61">
        <v>20200831</v>
      </c>
      <c r="B61" s="68" t="s">
        <v>255</v>
      </c>
      <c r="C61" s="68">
        <v>2000</v>
      </c>
    </row>
    <row r="62" spans="1:3">
      <c r="A62" s="61">
        <v>20200831</v>
      </c>
      <c r="B62" s="68" t="s">
        <v>256</v>
      </c>
      <c r="C62" s="68">
        <v>99990</v>
      </c>
    </row>
    <row r="63" spans="1:3">
      <c r="A63" s="61">
        <v>20200831</v>
      </c>
      <c r="B63" s="68" t="s">
        <v>257</v>
      </c>
      <c r="C63" s="68">
        <v>250000</v>
      </c>
    </row>
    <row r="64" spans="1:3">
      <c r="A64" s="61">
        <v>20200831</v>
      </c>
      <c r="B64" s="68" t="s">
        <v>258</v>
      </c>
      <c r="C64" s="68">
        <v>124000</v>
      </c>
    </row>
    <row r="65" spans="1:3">
      <c r="A65" s="61">
        <v>20200930</v>
      </c>
      <c r="B65" s="68" t="s">
        <v>259</v>
      </c>
      <c r="C65" s="68">
        <v>12800</v>
      </c>
    </row>
    <row r="66" spans="1:3">
      <c r="A66" s="61">
        <v>20200930</v>
      </c>
      <c r="B66" s="68" t="s">
        <v>260</v>
      </c>
      <c r="C66" s="68">
        <v>1000</v>
      </c>
    </row>
    <row r="67" spans="1:3">
      <c r="A67" s="61">
        <v>20200930</v>
      </c>
      <c r="B67" s="68" t="s">
        <v>261</v>
      </c>
      <c r="C67" s="68">
        <v>20000</v>
      </c>
    </row>
    <row r="68" spans="1:3">
      <c r="A68" s="61">
        <v>20200930</v>
      </c>
      <c r="B68" s="68" t="s">
        <v>262</v>
      </c>
      <c r="C68" s="68">
        <v>8995</v>
      </c>
    </row>
    <row r="69" spans="1:3">
      <c r="A69" s="61">
        <v>20200930</v>
      </c>
      <c r="B69" s="68" t="s">
        <v>263</v>
      </c>
      <c r="C69" s="68">
        <v>78100</v>
      </c>
    </row>
    <row r="70" spans="1:3">
      <c r="A70" s="61">
        <v>20201031</v>
      </c>
      <c r="B70" s="68" t="s">
        <v>264</v>
      </c>
      <c r="C70" s="68">
        <v>1000</v>
      </c>
    </row>
    <row r="71" spans="1:3">
      <c r="A71" s="61">
        <v>20201031</v>
      </c>
      <c r="B71" s="68" t="s">
        <v>265</v>
      </c>
      <c r="C71" s="68">
        <v>12800</v>
      </c>
    </row>
    <row r="72" spans="1:3">
      <c r="A72" s="61">
        <v>20201031</v>
      </c>
      <c r="B72" s="68" t="s">
        <v>266</v>
      </c>
      <c r="C72" s="68">
        <v>25000</v>
      </c>
    </row>
    <row r="73" spans="1:3">
      <c r="A73" s="61">
        <v>20201031</v>
      </c>
      <c r="B73" s="68" t="s">
        <v>267</v>
      </c>
      <c r="C73" s="68">
        <v>200000</v>
      </c>
    </row>
    <row r="74" spans="1:3">
      <c r="A74" s="61">
        <v>20201130</v>
      </c>
      <c r="B74" s="68" t="s">
        <v>268</v>
      </c>
      <c r="C74" s="68">
        <v>1363.5</v>
      </c>
    </row>
    <row r="75" spans="1:3">
      <c r="A75" s="61">
        <v>20201130</v>
      </c>
      <c r="B75" s="68" t="s">
        <v>269</v>
      </c>
      <c r="C75" s="68">
        <v>19000</v>
      </c>
    </row>
    <row r="76" spans="1:3">
      <c r="A76" s="61">
        <v>20201130</v>
      </c>
      <c r="B76" s="68" t="s">
        <v>270</v>
      </c>
      <c r="C76" s="68">
        <v>1000</v>
      </c>
    </row>
    <row r="77" spans="1:3">
      <c r="A77" s="61">
        <v>20201130</v>
      </c>
      <c r="B77" s="68" t="s">
        <v>271</v>
      </c>
      <c r="C77" s="68">
        <v>12800</v>
      </c>
    </row>
    <row r="78" spans="1:3">
      <c r="A78" s="61">
        <v>20201130</v>
      </c>
      <c r="B78" s="68" t="s">
        <v>272</v>
      </c>
      <c r="C78" s="68">
        <v>31200</v>
      </c>
    </row>
    <row r="79" spans="1:3">
      <c r="A79" s="61">
        <v>20201130</v>
      </c>
      <c r="B79" s="68" t="s">
        <v>273</v>
      </c>
      <c r="C79" s="68">
        <v>500000</v>
      </c>
    </row>
    <row r="80" spans="1:3">
      <c r="A80" s="61">
        <v>20201231</v>
      </c>
      <c r="B80" s="68" t="s">
        <v>274</v>
      </c>
      <c r="C80" s="68">
        <v>1000</v>
      </c>
    </row>
    <row r="81" spans="1:3">
      <c r="A81" s="61">
        <v>20201231</v>
      </c>
      <c r="B81" s="68" t="s">
        <v>275</v>
      </c>
      <c r="C81" s="68">
        <v>12800</v>
      </c>
    </row>
    <row r="82" spans="1:3">
      <c r="A82" s="61">
        <v>20201231</v>
      </c>
      <c r="B82" s="68" t="s">
        <v>276</v>
      </c>
      <c r="C82" s="68">
        <v>100000</v>
      </c>
    </row>
    <row r="83" spans="1:3">
      <c r="A83" s="61">
        <v>20201231</v>
      </c>
      <c r="B83" s="68" t="s">
        <v>277</v>
      </c>
      <c r="C83" s="68">
        <v>11000</v>
      </c>
    </row>
    <row r="84" spans="1:3">
      <c r="A84" s="61">
        <v>20201231</v>
      </c>
      <c r="B84" s="68" t="s">
        <v>278</v>
      </c>
      <c r="C84" s="68">
        <v>54230</v>
      </c>
    </row>
    <row r="85" spans="1:3">
      <c r="A85" s="61">
        <v>20201231</v>
      </c>
      <c r="B85" s="68" t="s">
        <v>279</v>
      </c>
      <c r="C85" s="68">
        <v>2130000</v>
      </c>
    </row>
    <row r="86" spans="1:3">
      <c r="A86" s="70" t="s">
        <v>201</v>
      </c>
      <c r="B86" s="70"/>
      <c r="C86" s="68">
        <f>SUM(C5:C85)</f>
        <v>15372178.5</v>
      </c>
    </row>
    <row r="87" spans="3:3">
      <c r="C87" s="71">
        <v>130</v>
      </c>
    </row>
    <row r="88" spans="3:3">
      <c r="C88" s="72">
        <f>SUM(C86:C87)</f>
        <v>15372308.5</v>
      </c>
    </row>
    <row r="89" ht="18.75" spans="3:3">
      <c r="C89" s="35"/>
    </row>
  </sheetData>
  <mergeCells count="2">
    <mergeCell ref="A2:C2"/>
    <mergeCell ref="A3:B3"/>
  </mergeCells>
  <pageMargins left="0.590551181102362" right="0.393700787401575" top="0.748031496062992" bottom="0.748031496062992" header="0.275590551181102" footer="0.31496062992126"/>
  <pageSetup paperSize="9" scale="99" firstPageNumber="15" fitToHeight="0" orientation="portrait" useFirstPageNumber="1"/>
  <headerFooter>
    <oddFooter>&amp;C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workbookViewId="0">
      <pane xSplit="1" ySplit="4" topLeftCell="B61" activePane="bottomRight" state="frozen"/>
      <selection/>
      <selection pane="topRight"/>
      <selection pane="bottomLeft"/>
      <selection pane="bottomRight" activeCell="D70" sqref="D70"/>
    </sheetView>
  </sheetViews>
  <sheetFormatPr defaultColWidth="9" defaultRowHeight="13.5" outlineLevelCol="6"/>
  <cols>
    <col min="1" max="1" width="19.25" style="57" customWidth="1"/>
    <col min="2" max="2" width="29.5" style="57" customWidth="1"/>
    <col min="3" max="3" width="28.875" style="57" customWidth="1"/>
    <col min="4" max="4" width="19.625" style="58" customWidth="1"/>
    <col min="5" max="5" width="9" style="57"/>
    <col min="6" max="6" width="19.5" style="57" customWidth="1"/>
    <col min="7" max="7" width="16.125" style="57" customWidth="1"/>
    <col min="8" max="16384" width="9" style="57"/>
  </cols>
  <sheetData>
    <row r="1" ht="14.25" spans="1:3">
      <c r="A1" s="21" t="s">
        <v>280</v>
      </c>
      <c r="B1" s="22"/>
      <c r="C1" s="3"/>
    </row>
    <row r="2" ht="21" customHeight="1" spans="1:4">
      <c r="A2" s="5" t="s">
        <v>281</v>
      </c>
      <c r="B2" s="5"/>
      <c r="C2" s="5"/>
      <c r="D2" s="5"/>
    </row>
    <row r="3" ht="29.25" customHeight="1" spans="1:6">
      <c r="A3" s="23" t="s">
        <v>74</v>
      </c>
      <c r="B3" s="23"/>
      <c r="C3" s="24"/>
      <c r="D3" s="59" t="s">
        <v>75</v>
      </c>
      <c r="F3" s="60"/>
    </row>
    <row r="4" s="17" customFormat="1" ht="30" customHeight="1" spans="1:4">
      <c r="A4" s="26" t="s">
        <v>76</v>
      </c>
      <c r="B4" s="26" t="s">
        <v>77</v>
      </c>
      <c r="C4" s="26" t="s">
        <v>78</v>
      </c>
      <c r="D4" s="26" t="s">
        <v>79</v>
      </c>
    </row>
    <row r="5" ht="15.75" customHeight="1" spans="1:4">
      <c r="A5" s="61">
        <v>20210130</v>
      </c>
      <c r="B5" s="62" t="s">
        <v>129</v>
      </c>
      <c r="C5" s="63" t="s">
        <v>282</v>
      </c>
      <c r="D5" s="64">
        <v>1000</v>
      </c>
    </row>
    <row r="6" ht="15.75" customHeight="1" spans="1:7">
      <c r="A6" s="61">
        <v>20210130</v>
      </c>
      <c r="B6" s="62" t="s">
        <v>283</v>
      </c>
      <c r="C6" s="63" t="s">
        <v>284</v>
      </c>
      <c r="D6" s="64">
        <v>990</v>
      </c>
      <c r="F6" s="57" t="s">
        <v>285</v>
      </c>
      <c r="G6" s="65">
        <f>D6+D12+D60</f>
        <v>16087.09</v>
      </c>
    </row>
    <row r="7" ht="15.75" customHeight="1" spans="1:7">
      <c r="A7" s="61">
        <v>20210130</v>
      </c>
      <c r="B7" s="62" t="s">
        <v>286</v>
      </c>
      <c r="C7" s="63" t="s">
        <v>287</v>
      </c>
      <c r="D7" s="64">
        <v>12800</v>
      </c>
      <c r="F7" s="57" t="s">
        <v>288</v>
      </c>
      <c r="G7" s="65">
        <f>D7+D9+D13+D15+D19+D32+D39+D48+D52</f>
        <v>144200</v>
      </c>
    </row>
    <row r="8" ht="15.75" customHeight="1" spans="1:7">
      <c r="A8" s="61">
        <v>20210130</v>
      </c>
      <c r="B8" s="62" t="s">
        <v>84</v>
      </c>
      <c r="C8" s="63" t="s">
        <v>289</v>
      </c>
      <c r="D8" s="64">
        <v>7483</v>
      </c>
      <c r="G8" s="65">
        <f>D8+D10+D11+D14+D16+D18+D20+D25</f>
        <v>155459</v>
      </c>
    </row>
    <row r="9" ht="15.75" customHeight="1" spans="1:7">
      <c r="A9" s="61">
        <v>20210331</v>
      </c>
      <c r="B9" s="62" t="s">
        <v>286</v>
      </c>
      <c r="C9" s="63" t="s">
        <v>290</v>
      </c>
      <c r="D9" s="64">
        <v>14800</v>
      </c>
      <c r="F9" s="57" t="s">
        <v>291</v>
      </c>
      <c r="G9" s="65">
        <f>D30</f>
        <v>1539986</v>
      </c>
    </row>
    <row r="10" ht="15.75" customHeight="1" spans="1:4">
      <c r="A10" s="61">
        <v>20210331</v>
      </c>
      <c r="B10" s="62" t="s">
        <v>292</v>
      </c>
      <c r="C10" s="63" t="s">
        <v>293</v>
      </c>
      <c r="D10" s="64">
        <v>2100</v>
      </c>
    </row>
    <row r="11" ht="15.75" customHeight="1" spans="1:4">
      <c r="A11" s="61">
        <v>20210331</v>
      </c>
      <c r="B11" s="62" t="s">
        <v>294</v>
      </c>
      <c r="C11" s="63" t="s">
        <v>293</v>
      </c>
      <c r="D11" s="64">
        <v>2200</v>
      </c>
    </row>
    <row r="12" ht="15.75" customHeight="1" spans="1:4">
      <c r="A12" s="61">
        <v>20210430</v>
      </c>
      <c r="B12" s="62" t="s">
        <v>94</v>
      </c>
      <c r="C12" s="63" t="s">
        <v>295</v>
      </c>
      <c r="D12" s="64">
        <v>9870</v>
      </c>
    </row>
    <row r="13" ht="15.75" customHeight="1" spans="1:4">
      <c r="A13" s="61">
        <v>20210430</v>
      </c>
      <c r="B13" s="62" t="s">
        <v>296</v>
      </c>
      <c r="C13" s="63" t="s">
        <v>297</v>
      </c>
      <c r="D13" s="64">
        <v>15200</v>
      </c>
    </row>
    <row r="14" ht="15.75" customHeight="1" spans="1:4">
      <c r="A14" s="61">
        <v>20210430</v>
      </c>
      <c r="B14" s="62" t="s">
        <v>298</v>
      </c>
      <c r="C14" s="63" t="s">
        <v>299</v>
      </c>
      <c r="D14" s="64">
        <v>113486</v>
      </c>
    </row>
    <row r="15" ht="15.75" customHeight="1" spans="1:4">
      <c r="A15" s="61">
        <v>20210531</v>
      </c>
      <c r="B15" s="62" t="s">
        <v>180</v>
      </c>
      <c r="C15" s="63" t="s">
        <v>300</v>
      </c>
      <c r="D15" s="64">
        <v>15200</v>
      </c>
    </row>
    <row r="16" ht="15.75" customHeight="1" spans="1:4">
      <c r="A16" s="61">
        <v>20210531</v>
      </c>
      <c r="B16" s="62" t="s">
        <v>301</v>
      </c>
      <c r="C16" s="63" t="s">
        <v>293</v>
      </c>
      <c r="D16" s="64">
        <v>8410</v>
      </c>
    </row>
    <row r="17" ht="15.75" customHeight="1" spans="1:4">
      <c r="A17" s="61">
        <v>20210531</v>
      </c>
      <c r="B17" s="62" t="s">
        <v>149</v>
      </c>
      <c r="C17" s="63" t="s">
        <v>302</v>
      </c>
      <c r="D17" s="64">
        <v>1200</v>
      </c>
    </row>
    <row r="18" ht="15.75" customHeight="1" spans="1:4">
      <c r="A18" s="61">
        <v>20210630</v>
      </c>
      <c r="B18" s="62" t="s">
        <v>303</v>
      </c>
      <c r="C18" s="63" t="s">
        <v>304</v>
      </c>
      <c r="D18" s="64">
        <v>3370</v>
      </c>
    </row>
    <row r="19" ht="15.75" customHeight="1" spans="1:4">
      <c r="A19" s="61">
        <v>20210630</v>
      </c>
      <c r="B19" s="62" t="s">
        <v>198</v>
      </c>
      <c r="C19" s="63" t="s">
        <v>305</v>
      </c>
      <c r="D19" s="64">
        <v>15200</v>
      </c>
    </row>
    <row r="20" ht="15.75" customHeight="1" spans="1:4">
      <c r="A20" s="61">
        <v>20210630</v>
      </c>
      <c r="B20" s="62" t="s">
        <v>306</v>
      </c>
      <c r="C20" s="63" t="s">
        <v>173</v>
      </c>
      <c r="D20" s="64">
        <v>5000</v>
      </c>
    </row>
    <row r="21" ht="15.75" customHeight="1" spans="1:4">
      <c r="A21" s="61">
        <v>20210630</v>
      </c>
      <c r="B21" s="62" t="s">
        <v>307</v>
      </c>
      <c r="C21" s="63" t="s">
        <v>308</v>
      </c>
      <c r="D21" s="64">
        <v>40000</v>
      </c>
    </row>
    <row r="22" ht="15.75" customHeight="1" spans="1:4">
      <c r="A22" s="61">
        <v>20210731</v>
      </c>
      <c r="B22" s="62" t="s">
        <v>309</v>
      </c>
      <c r="C22" s="63" t="s">
        <v>310</v>
      </c>
      <c r="D22" s="64">
        <v>50000</v>
      </c>
    </row>
    <row r="23" ht="15.75" customHeight="1" spans="1:4">
      <c r="A23" s="61">
        <v>20210731</v>
      </c>
      <c r="B23" s="62" t="s">
        <v>311</v>
      </c>
      <c r="C23" s="63" t="s">
        <v>312</v>
      </c>
      <c r="D23" s="64">
        <v>150000</v>
      </c>
    </row>
    <row r="24" ht="15.75" customHeight="1" spans="1:4">
      <c r="A24" s="61">
        <v>20210731</v>
      </c>
      <c r="B24" s="62" t="s">
        <v>313</v>
      </c>
      <c r="C24" s="63" t="s">
        <v>314</v>
      </c>
      <c r="D24" s="64">
        <v>200000</v>
      </c>
    </row>
    <row r="25" ht="15.75" customHeight="1" spans="1:4">
      <c r="A25" s="61">
        <v>20210731</v>
      </c>
      <c r="B25" s="62" t="s">
        <v>315</v>
      </c>
      <c r="C25" s="63" t="s">
        <v>316</v>
      </c>
      <c r="D25" s="64">
        <v>13410</v>
      </c>
    </row>
    <row r="26" ht="15.75" customHeight="1" spans="1:4">
      <c r="A26" s="61">
        <v>20210831</v>
      </c>
      <c r="B26" s="62" t="s">
        <v>317</v>
      </c>
      <c r="C26" s="63" t="s">
        <v>318</v>
      </c>
      <c r="D26" s="64">
        <v>3320</v>
      </c>
    </row>
    <row r="27" ht="15.75" customHeight="1" spans="1:4">
      <c r="A27" s="61">
        <v>20210831</v>
      </c>
      <c r="B27" s="62" t="s">
        <v>319</v>
      </c>
      <c r="C27" s="63" t="s">
        <v>320</v>
      </c>
      <c r="D27" s="64">
        <v>600000</v>
      </c>
    </row>
    <row r="28" ht="15.75" customHeight="1" spans="1:4">
      <c r="A28" s="61">
        <v>20210831</v>
      </c>
      <c r="B28" s="62" t="s">
        <v>321</v>
      </c>
      <c r="C28" s="63" t="s">
        <v>322</v>
      </c>
      <c r="D28" s="64">
        <v>40000</v>
      </c>
    </row>
    <row r="29" ht="15.75" customHeight="1" spans="1:4">
      <c r="A29" s="61">
        <v>20210831</v>
      </c>
      <c r="B29" s="62" t="s">
        <v>323</v>
      </c>
      <c r="C29" s="63" t="s">
        <v>324</v>
      </c>
      <c r="D29" s="64">
        <v>5500</v>
      </c>
    </row>
    <row r="30" ht="15.75" customHeight="1" spans="1:4">
      <c r="A30" s="61">
        <v>20210831</v>
      </c>
      <c r="B30" s="62" t="s">
        <v>325</v>
      </c>
      <c r="C30" s="63" t="s">
        <v>326</v>
      </c>
      <c r="D30" s="64">
        <v>1539986</v>
      </c>
    </row>
    <row r="31" ht="15.75" customHeight="1" spans="1:4">
      <c r="A31" s="61">
        <v>20210930</v>
      </c>
      <c r="B31" s="62" t="s">
        <v>327</v>
      </c>
      <c r="C31" s="63" t="s">
        <v>310</v>
      </c>
      <c r="D31" s="64">
        <v>100000</v>
      </c>
    </row>
    <row r="32" ht="15.75" customHeight="1" spans="1:4">
      <c r="A32" s="61">
        <v>20210930</v>
      </c>
      <c r="B32" s="62" t="s">
        <v>328</v>
      </c>
      <c r="C32" s="63" t="s">
        <v>329</v>
      </c>
      <c r="D32" s="64">
        <v>17000</v>
      </c>
    </row>
    <row r="33" ht="15.75" customHeight="1" spans="1:4">
      <c r="A33" s="61">
        <v>20210930</v>
      </c>
      <c r="B33" s="62" t="s">
        <v>330</v>
      </c>
      <c r="C33" s="63" t="s">
        <v>331</v>
      </c>
      <c r="D33" s="64">
        <v>53000</v>
      </c>
    </row>
    <row r="34" ht="21" customHeight="1" spans="1:4">
      <c r="A34" s="61">
        <v>20210930</v>
      </c>
      <c r="B34" s="62" t="s">
        <v>332</v>
      </c>
      <c r="C34" s="63" t="s">
        <v>333</v>
      </c>
      <c r="D34" s="64">
        <v>70000</v>
      </c>
    </row>
    <row r="35" ht="15.75" customHeight="1" spans="1:4">
      <c r="A35" s="61">
        <v>20211031</v>
      </c>
      <c r="B35" s="62" t="s">
        <v>327</v>
      </c>
      <c r="C35" s="63" t="s">
        <v>334</v>
      </c>
      <c r="D35" s="64">
        <v>30000</v>
      </c>
    </row>
    <row r="36" ht="15.75" customHeight="1" spans="1:4">
      <c r="A36" s="61">
        <v>20211031</v>
      </c>
      <c r="B36" s="62" t="s">
        <v>335</v>
      </c>
      <c r="C36" s="63" t="s">
        <v>336</v>
      </c>
      <c r="D36" s="64">
        <v>40000</v>
      </c>
    </row>
    <row r="37" ht="15.75" customHeight="1" spans="1:4">
      <c r="A37" s="61">
        <v>20211031</v>
      </c>
      <c r="B37" s="62" t="s">
        <v>337</v>
      </c>
      <c r="C37" s="63" t="s">
        <v>338</v>
      </c>
      <c r="D37" s="64">
        <v>20000</v>
      </c>
    </row>
    <row r="38" ht="15.75" customHeight="1" spans="1:4">
      <c r="A38" s="61">
        <v>20211031</v>
      </c>
      <c r="B38" s="62" t="s">
        <v>327</v>
      </c>
      <c r="C38" s="63" t="s">
        <v>339</v>
      </c>
      <c r="D38" s="64">
        <v>1000000</v>
      </c>
    </row>
    <row r="39" ht="15.75" customHeight="1" spans="1:4">
      <c r="A39" s="61">
        <v>20211031</v>
      </c>
      <c r="B39" s="62" t="s">
        <v>88</v>
      </c>
      <c r="C39" s="63" t="s">
        <v>340</v>
      </c>
      <c r="D39" s="64">
        <v>18000</v>
      </c>
    </row>
    <row r="40" ht="15.75" customHeight="1" spans="1:4">
      <c r="A40" s="61">
        <v>20211031</v>
      </c>
      <c r="B40" s="62" t="s">
        <v>341</v>
      </c>
      <c r="C40" s="63" t="s">
        <v>310</v>
      </c>
      <c r="D40" s="64">
        <v>465000</v>
      </c>
    </row>
    <row r="41" ht="15.75" customHeight="1" spans="1:4">
      <c r="A41" s="61">
        <v>20211031</v>
      </c>
      <c r="B41" s="62" t="s">
        <v>342</v>
      </c>
      <c r="C41" s="63" t="s">
        <v>338</v>
      </c>
      <c r="D41" s="64">
        <v>20000</v>
      </c>
    </row>
    <row r="42" ht="15.75" customHeight="1" spans="1:4">
      <c r="A42" s="61">
        <v>20211031</v>
      </c>
      <c r="B42" s="62" t="s">
        <v>343</v>
      </c>
      <c r="C42" s="63" t="s">
        <v>338</v>
      </c>
      <c r="D42" s="64">
        <v>50000</v>
      </c>
    </row>
    <row r="43" ht="15.75" customHeight="1" spans="1:4">
      <c r="A43" s="61">
        <v>20211031</v>
      </c>
      <c r="B43" s="62" t="s">
        <v>344</v>
      </c>
      <c r="C43" s="63" t="s">
        <v>338</v>
      </c>
      <c r="D43" s="64">
        <v>20000</v>
      </c>
    </row>
    <row r="44" ht="15.75" customHeight="1" spans="1:4">
      <c r="A44" s="61">
        <v>20211031</v>
      </c>
      <c r="B44" s="62" t="s">
        <v>327</v>
      </c>
      <c r="C44" s="63" t="s">
        <v>345</v>
      </c>
      <c r="D44" s="64">
        <v>72000</v>
      </c>
    </row>
    <row r="45" ht="15.75" customHeight="1" spans="1:4">
      <c r="A45" s="61">
        <v>20211031</v>
      </c>
      <c r="B45" s="62" t="s">
        <v>346</v>
      </c>
      <c r="C45" s="63" t="s">
        <v>347</v>
      </c>
      <c r="D45" s="64">
        <v>430000</v>
      </c>
    </row>
    <row r="46" ht="15.75" customHeight="1" spans="1:4">
      <c r="A46" s="61">
        <v>20211130</v>
      </c>
      <c r="B46" s="62" t="s">
        <v>348</v>
      </c>
      <c r="C46" s="63" t="s">
        <v>310</v>
      </c>
      <c r="D46" s="64">
        <v>160000</v>
      </c>
    </row>
    <row r="47" ht="15.75" customHeight="1" spans="1:4">
      <c r="A47" s="61">
        <v>20211130</v>
      </c>
      <c r="B47" s="62" t="s">
        <v>349</v>
      </c>
      <c r="C47" s="63" t="s">
        <v>310</v>
      </c>
      <c r="D47" s="64">
        <v>991900</v>
      </c>
    </row>
    <row r="48" ht="15.75" customHeight="1" spans="1:4">
      <c r="A48" s="61">
        <v>20211130</v>
      </c>
      <c r="B48" s="62" t="s">
        <v>350</v>
      </c>
      <c r="C48" s="63" t="s">
        <v>351</v>
      </c>
      <c r="D48" s="64">
        <v>18000</v>
      </c>
    </row>
    <row r="49" ht="15.75" customHeight="1" spans="1:4">
      <c r="A49" s="61">
        <v>20211130</v>
      </c>
      <c r="B49" s="62" t="s">
        <v>332</v>
      </c>
      <c r="C49" s="63" t="s">
        <v>310</v>
      </c>
      <c r="D49" s="64">
        <v>41747</v>
      </c>
    </row>
    <row r="50" ht="15.75" customHeight="1" spans="1:4">
      <c r="A50" s="61">
        <v>20211130</v>
      </c>
      <c r="B50" s="62" t="s">
        <v>332</v>
      </c>
      <c r="C50" s="63" t="s">
        <v>352</v>
      </c>
      <c r="D50" s="64">
        <v>36171.7</v>
      </c>
    </row>
    <row r="51" ht="15.75" customHeight="1" spans="1:4">
      <c r="A51" s="61">
        <v>20211130</v>
      </c>
      <c r="B51" s="62" t="s">
        <v>353</v>
      </c>
      <c r="C51" s="63" t="s">
        <v>354</v>
      </c>
      <c r="D51" s="64">
        <v>5000</v>
      </c>
    </row>
    <row r="52" ht="15.75" customHeight="1" spans="1:4">
      <c r="A52" s="61">
        <v>20211231</v>
      </c>
      <c r="B52" s="62" t="s">
        <v>196</v>
      </c>
      <c r="C52" s="63" t="s">
        <v>355</v>
      </c>
      <c r="D52" s="64">
        <v>18000</v>
      </c>
    </row>
    <row r="53" ht="15.75" customHeight="1" spans="1:4">
      <c r="A53" s="61">
        <v>20211231</v>
      </c>
      <c r="B53" s="62" t="s">
        <v>356</v>
      </c>
      <c r="C53" s="63" t="s">
        <v>338</v>
      </c>
      <c r="D53" s="64">
        <v>40000</v>
      </c>
    </row>
    <row r="54" ht="15.75" customHeight="1" spans="1:4">
      <c r="A54" s="61">
        <v>20211231</v>
      </c>
      <c r="B54" s="62" t="s">
        <v>357</v>
      </c>
      <c r="C54" s="63" t="s">
        <v>358</v>
      </c>
      <c r="D54" s="64">
        <v>30000</v>
      </c>
    </row>
    <row r="55" ht="15.75" customHeight="1" spans="1:4">
      <c r="A55" s="61">
        <v>20211231</v>
      </c>
      <c r="B55" s="62" t="s">
        <v>327</v>
      </c>
      <c r="C55" s="63" t="s">
        <v>359</v>
      </c>
      <c r="D55" s="64">
        <v>50000</v>
      </c>
    </row>
    <row r="56" ht="15.75" customHeight="1" spans="1:4">
      <c r="A56" s="61">
        <v>20211231</v>
      </c>
      <c r="B56" s="62" t="s">
        <v>360</v>
      </c>
      <c r="C56" s="63" t="s">
        <v>361</v>
      </c>
      <c r="D56" s="64">
        <v>657516</v>
      </c>
    </row>
    <row r="57" ht="15.75" customHeight="1" spans="1:4">
      <c r="A57" s="61">
        <v>20211231</v>
      </c>
      <c r="B57" s="62" t="s">
        <v>362</v>
      </c>
      <c r="C57" s="63" t="s">
        <v>363</v>
      </c>
      <c r="D57" s="64">
        <v>750000</v>
      </c>
    </row>
    <row r="58" ht="15.75" customHeight="1" spans="1:4">
      <c r="A58" s="61">
        <v>20211231</v>
      </c>
      <c r="B58" s="62" t="s">
        <v>364</v>
      </c>
      <c r="C58" s="63" t="s">
        <v>310</v>
      </c>
      <c r="D58" s="64">
        <v>500000</v>
      </c>
    </row>
    <row r="59" ht="15.75" customHeight="1" spans="1:4">
      <c r="A59" s="61">
        <v>20211231</v>
      </c>
      <c r="B59" s="62" t="s">
        <v>82</v>
      </c>
      <c r="C59" s="63" t="s">
        <v>310</v>
      </c>
      <c r="D59" s="64">
        <v>100000</v>
      </c>
    </row>
    <row r="60" ht="15.75" customHeight="1" spans="1:4">
      <c r="A60" s="61">
        <v>20211231</v>
      </c>
      <c r="B60" s="62" t="s">
        <v>94</v>
      </c>
      <c r="C60" s="63" t="s">
        <v>365</v>
      </c>
      <c r="D60" s="64">
        <v>5227.09</v>
      </c>
    </row>
    <row r="61" ht="15.75" customHeight="1" spans="1:4">
      <c r="A61" s="61">
        <v>20211231</v>
      </c>
      <c r="B61" s="62" t="s">
        <v>366</v>
      </c>
      <c r="C61" s="63" t="s">
        <v>338</v>
      </c>
      <c r="D61" s="64">
        <v>40000</v>
      </c>
    </row>
    <row r="62" ht="15.75" customHeight="1" spans="1:4">
      <c r="A62" s="61">
        <v>20211231</v>
      </c>
      <c r="B62" s="62" t="s">
        <v>367</v>
      </c>
      <c r="C62" s="63" t="s">
        <v>338</v>
      </c>
      <c r="D62" s="64">
        <v>40000</v>
      </c>
    </row>
    <row r="63" ht="15.75" customHeight="1" spans="1:4">
      <c r="A63" s="61">
        <v>20211231</v>
      </c>
      <c r="B63" s="62" t="s">
        <v>368</v>
      </c>
      <c r="C63" s="63" t="s">
        <v>338</v>
      </c>
      <c r="D63" s="64">
        <v>20000</v>
      </c>
    </row>
    <row r="64" ht="12" customHeight="1" spans="1:4">
      <c r="A64" s="61">
        <v>20211231</v>
      </c>
      <c r="B64" s="62" t="s">
        <v>369</v>
      </c>
      <c r="C64" s="63" t="s">
        <v>338</v>
      </c>
      <c r="D64" s="64">
        <v>20000</v>
      </c>
    </row>
    <row r="65" ht="15.75" customHeight="1" spans="1:4">
      <c r="A65" s="61">
        <v>20211231</v>
      </c>
      <c r="B65" s="62" t="s">
        <v>369</v>
      </c>
      <c r="C65" s="63" t="s">
        <v>338</v>
      </c>
      <c r="D65" s="64">
        <v>20000</v>
      </c>
    </row>
    <row r="66" ht="15.75" customHeight="1" spans="1:4">
      <c r="A66" s="61">
        <v>20211231</v>
      </c>
      <c r="B66" s="62" t="s">
        <v>370</v>
      </c>
      <c r="C66" s="63" t="s">
        <v>338</v>
      </c>
      <c r="D66" s="64">
        <v>20000</v>
      </c>
    </row>
    <row r="67" spans="1:4">
      <c r="A67" s="61"/>
      <c r="B67" s="62" t="s">
        <v>201</v>
      </c>
      <c r="C67" s="66"/>
      <c r="D67" s="64">
        <f>SUM(D5:D66)</f>
        <v>8839086.79</v>
      </c>
    </row>
    <row r="68" spans="4:4">
      <c r="D68" s="58">
        <v>8851428.28</v>
      </c>
    </row>
    <row r="69" spans="4:4">
      <c r="D69" s="58">
        <f>D68-D67</f>
        <v>12341.4900000002</v>
      </c>
    </row>
  </sheetData>
  <mergeCells count="2">
    <mergeCell ref="A2:D2"/>
    <mergeCell ref="A3:B3"/>
  </mergeCells>
  <pageMargins left="0.590551181102362" right="0.393700787401575" top="0.748031496062992" bottom="0.748031496062992" header="0.275590551181102" footer="0.31496062992126"/>
  <pageSetup paperSize="9" scale="97" firstPageNumber="16" fitToHeight="0" orientation="portrait" useFirstPageNumber="1"/>
  <headerFooter>
    <oddFooter>&amp;C 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C58"/>
  <sheetViews>
    <sheetView workbookViewId="0">
      <pane xSplit="1" ySplit="4" topLeftCell="B19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 outlineLevelCol="2"/>
  <cols>
    <col min="1" max="1" width="26.25" style="37" customWidth="1"/>
    <col min="2" max="2" width="33.75" style="37" customWidth="1"/>
    <col min="3" max="3" width="26.25" style="37" customWidth="1"/>
    <col min="4" max="16384" width="9" style="37"/>
  </cols>
  <sheetData>
    <row r="1" ht="19.5" customHeight="1" spans="1:3">
      <c r="A1" s="38" t="s">
        <v>371</v>
      </c>
      <c r="B1" s="39"/>
      <c r="C1" s="40"/>
    </row>
    <row r="2" ht="23.25" customHeight="1" spans="1:3">
      <c r="A2" s="41" t="s">
        <v>372</v>
      </c>
      <c r="B2" s="41"/>
      <c r="C2" s="41"/>
    </row>
    <row r="3" ht="23.25" customHeight="1" spans="1:3">
      <c r="A3" s="42" t="s">
        <v>74</v>
      </c>
      <c r="B3" s="42"/>
      <c r="C3" s="43" t="s">
        <v>75</v>
      </c>
    </row>
    <row r="4" ht="17.25" customHeight="1" spans="1:3">
      <c r="A4" s="44" t="s">
        <v>76</v>
      </c>
      <c r="B4" s="44" t="s">
        <v>204</v>
      </c>
      <c r="C4" s="9" t="s">
        <v>79</v>
      </c>
    </row>
    <row r="5" s="36" customFormat="1" ht="17.25" hidden="1" customHeight="1" spans="1:3">
      <c r="A5" s="45">
        <v>20210130</v>
      </c>
      <c r="B5" s="46" t="s">
        <v>253</v>
      </c>
      <c r="C5" s="47">
        <v>4042800</v>
      </c>
    </row>
    <row r="6" ht="17.25" customHeight="1" spans="1:3">
      <c r="A6" s="48">
        <v>20210130</v>
      </c>
      <c r="B6" s="49" t="s">
        <v>373</v>
      </c>
      <c r="C6" s="9">
        <v>2000</v>
      </c>
    </row>
    <row r="7" customFormat="1" ht="17.25" hidden="1" customHeight="1" spans="1:3">
      <c r="A7" s="50">
        <v>20210130</v>
      </c>
      <c r="B7" s="51" t="s">
        <v>374</v>
      </c>
      <c r="C7" s="9">
        <v>1000</v>
      </c>
    </row>
    <row r="8" ht="17.25" customHeight="1" spans="1:3">
      <c r="A8" s="48">
        <v>20210130</v>
      </c>
      <c r="B8" s="49" t="s">
        <v>375</v>
      </c>
      <c r="C8" s="9">
        <v>12800</v>
      </c>
    </row>
    <row r="9" s="36" customFormat="1" ht="17.25" hidden="1" customHeight="1" spans="1:3">
      <c r="A9" s="45">
        <v>20210130</v>
      </c>
      <c r="B9" s="46" t="s">
        <v>376</v>
      </c>
      <c r="C9" s="47">
        <v>12000</v>
      </c>
    </row>
    <row r="10" s="36" customFormat="1" ht="17.25" hidden="1" customHeight="1" spans="1:3">
      <c r="A10" s="45">
        <v>20210130</v>
      </c>
      <c r="B10" s="46" t="s">
        <v>377</v>
      </c>
      <c r="C10" s="47">
        <v>300000</v>
      </c>
    </row>
    <row r="11" customFormat="1" ht="17.25" hidden="1" customHeight="1" spans="1:3">
      <c r="A11" s="50">
        <v>20210228</v>
      </c>
      <c r="B11" s="51" t="s">
        <v>378</v>
      </c>
      <c r="C11" s="9">
        <v>18000</v>
      </c>
    </row>
    <row r="12" s="36" customFormat="1" ht="17.25" hidden="1" customHeight="1" spans="1:3">
      <c r="A12" s="45">
        <v>20210331</v>
      </c>
      <c r="B12" s="46" t="s">
        <v>379</v>
      </c>
      <c r="C12" s="47">
        <v>2000</v>
      </c>
    </row>
    <row r="13" ht="17.25" customHeight="1" spans="1:3">
      <c r="A13" s="48">
        <v>20210331</v>
      </c>
      <c r="B13" s="49" t="s">
        <v>380</v>
      </c>
      <c r="C13" s="9">
        <v>14800</v>
      </c>
    </row>
    <row r="14" customFormat="1" ht="17.25" hidden="1" customHeight="1" spans="1:3">
      <c r="A14" s="50">
        <v>20210331</v>
      </c>
      <c r="B14" s="51" t="s">
        <v>381</v>
      </c>
      <c r="C14" s="9">
        <v>990</v>
      </c>
    </row>
    <row r="15" ht="17.25" customHeight="1" spans="1:3">
      <c r="A15" s="48">
        <v>20210430</v>
      </c>
      <c r="B15" s="49" t="s">
        <v>382</v>
      </c>
      <c r="C15" s="9">
        <v>15200</v>
      </c>
    </row>
    <row r="16" customFormat="1" ht="17.25" hidden="1" customHeight="1" spans="1:3">
      <c r="A16" s="50">
        <v>20210430</v>
      </c>
      <c r="B16" s="51" t="s">
        <v>383</v>
      </c>
      <c r="C16" s="9">
        <v>120</v>
      </c>
    </row>
    <row r="17" ht="17.25" customHeight="1" spans="1:3">
      <c r="A17" s="48">
        <v>20210531</v>
      </c>
      <c r="B17" s="49" t="s">
        <v>384</v>
      </c>
      <c r="C17" s="9">
        <v>15200</v>
      </c>
    </row>
    <row r="18" s="36" customFormat="1" ht="17.25" hidden="1" customHeight="1" spans="1:3">
      <c r="A18" s="45">
        <v>20210630</v>
      </c>
      <c r="B18" s="46" t="s">
        <v>376</v>
      </c>
      <c r="C18" s="47">
        <v>4800</v>
      </c>
    </row>
    <row r="19" ht="17.25" customHeight="1" spans="1:3">
      <c r="A19" s="48">
        <v>20210630</v>
      </c>
      <c r="B19" s="49" t="s">
        <v>385</v>
      </c>
      <c r="C19" s="9">
        <v>15200</v>
      </c>
    </row>
    <row r="20" customFormat="1" ht="17.25" hidden="1" customHeight="1" spans="1:3">
      <c r="A20" s="50">
        <v>20210630</v>
      </c>
      <c r="B20" s="51" t="s">
        <v>386</v>
      </c>
      <c r="C20" s="9">
        <v>8893.72</v>
      </c>
    </row>
    <row r="21" ht="17.25" customHeight="1" spans="1:3">
      <c r="A21" s="48">
        <v>20210630</v>
      </c>
      <c r="B21" s="49" t="s">
        <v>387</v>
      </c>
      <c r="C21" s="9">
        <v>1200</v>
      </c>
    </row>
    <row r="22" customFormat="1" ht="17.25" hidden="1" customHeight="1" spans="1:3">
      <c r="A22" s="50">
        <v>20210630</v>
      </c>
      <c r="B22" s="51" t="s">
        <v>388</v>
      </c>
      <c r="C22" s="9">
        <v>3370</v>
      </c>
    </row>
    <row r="23" s="36" customFormat="1" ht="17.25" hidden="1" customHeight="1" spans="1:3">
      <c r="A23" s="45">
        <v>20210731</v>
      </c>
      <c r="B23" s="46" t="s">
        <v>389</v>
      </c>
      <c r="C23" s="47">
        <v>40000</v>
      </c>
    </row>
    <row r="24" customFormat="1" ht="17.25" hidden="1" customHeight="1" spans="1:3">
      <c r="A24" s="50">
        <v>20210731</v>
      </c>
      <c r="B24" s="51" t="s">
        <v>390</v>
      </c>
      <c r="C24" s="9">
        <v>270</v>
      </c>
    </row>
    <row r="25" s="36" customFormat="1" ht="17.25" hidden="1" customHeight="1" spans="1:3">
      <c r="A25" s="45">
        <v>20210731</v>
      </c>
      <c r="B25" s="46" t="s">
        <v>391</v>
      </c>
      <c r="C25" s="47">
        <v>200000</v>
      </c>
    </row>
    <row r="26" s="36" customFormat="1" ht="17.25" hidden="1" customHeight="1" spans="1:3">
      <c r="A26" s="45">
        <v>20210731</v>
      </c>
      <c r="B26" s="46" t="s">
        <v>392</v>
      </c>
      <c r="C26" s="47">
        <v>150000</v>
      </c>
    </row>
    <row r="27" s="36" customFormat="1" ht="17.25" hidden="1" customHeight="1" spans="1:3">
      <c r="A27" s="45">
        <v>20210831</v>
      </c>
      <c r="B27" s="46" t="s">
        <v>393</v>
      </c>
      <c r="C27" s="47">
        <v>40000</v>
      </c>
    </row>
    <row r="28" ht="17.25" customHeight="1" spans="1:3">
      <c r="A28" s="48">
        <v>20210831</v>
      </c>
      <c r="B28" s="49" t="s">
        <v>394</v>
      </c>
      <c r="C28" s="9">
        <v>10000</v>
      </c>
    </row>
    <row r="29" s="36" customFormat="1" ht="17.25" hidden="1" customHeight="1" spans="1:3">
      <c r="A29" s="45">
        <v>20210831</v>
      </c>
      <c r="B29" s="46" t="s">
        <v>395</v>
      </c>
      <c r="C29" s="47">
        <v>8000</v>
      </c>
    </row>
    <row r="30" customFormat="1" ht="17.25" hidden="1" customHeight="1" spans="1:3">
      <c r="A30" s="50">
        <v>20210831</v>
      </c>
      <c r="B30" s="51" t="s">
        <v>396</v>
      </c>
      <c r="C30" s="9">
        <v>16730</v>
      </c>
    </row>
    <row r="31" ht="17.25" customHeight="1" spans="1:3">
      <c r="A31" s="48">
        <v>20210831</v>
      </c>
      <c r="B31" s="49" t="s">
        <v>397</v>
      </c>
      <c r="C31" s="9">
        <v>5500</v>
      </c>
    </row>
    <row r="32" customFormat="1" ht="17.25" hidden="1" customHeight="1" spans="1:3">
      <c r="A32" s="50">
        <v>20210831</v>
      </c>
      <c r="B32" s="51" t="s">
        <v>398</v>
      </c>
      <c r="C32" s="9">
        <v>109000</v>
      </c>
    </row>
    <row r="33" s="36" customFormat="1" ht="17.25" hidden="1" customHeight="1" spans="1:3">
      <c r="A33" s="45">
        <v>20210831</v>
      </c>
      <c r="B33" s="46" t="s">
        <v>399</v>
      </c>
      <c r="C33" s="47">
        <v>600000</v>
      </c>
    </row>
    <row r="34" ht="17.25" customHeight="1" spans="1:3">
      <c r="A34" s="48">
        <v>20210930</v>
      </c>
      <c r="B34" s="49" t="s">
        <v>400</v>
      </c>
      <c r="C34" s="9">
        <v>17000</v>
      </c>
    </row>
    <row r="35" s="36" customFormat="1" ht="17.25" hidden="1" customHeight="1" spans="1:3">
      <c r="A35" s="45">
        <v>20210930</v>
      </c>
      <c r="B35" s="46" t="s">
        <v>401</v>
      </c>
      <c r="C35" s="47">
        <v>100000</v>
      </c>
    </row>
    <row r="36" ht="17.25" customHeight="1" spans="1:3">
      <c r="A36" s="48">
        <v>20210930</v>
      </c>
      <c r="B36" s="49" t="s">
        <v>402</v>
      </c>
      <c r="C36" s="9">
        <v>53000</v>
      </c>
    </row>
    <row r="37" ht="17.25" customHeight="1" spans="1:3">
      <c r="A37" s="48">
        <v>20211031</v>
      </c>
      <c r="B37" s="49" t="s">
        <v>403</v>
      </c>
      <c r="C37" s="9">
        <v>22000</v>
      </c>
    </row>
    <row r="38" s="36" customFormat="1" ht="17.25" hidden="1" customHeight="1" spans="1:3">
      <c r="A38" s="45">
        <v>20211031</v>
      </c>
      <c r="B38" s="46" t="s">
        <v>404</v>
      </c>
      <c r="C38" s="47">
        <v>70000</v>
      </c>
    </row>
    <row r="39" s="36" customFormat="1" ht="17.25" hidden="1" customHeight="1" spans="1:3">
      <c r="A39" s="45">
        <v>20211031</v>
      </c>
      <c r="B39" s="46" t="s">
        <v>405</v>
      </c>
      <c r="C39" s="47">
        <v>3000</v>
      </c>
    </row>
    <row r="40" customFormat="1" ht="17.25" hidden="1" customHeight="1" spans="1:3">
      <c r="A40" s="50">
        <v>20211031</v>
      </c>
      <c r="B40" s="51" t="s">
        <v>406</v>
      </c>
      <c r="C40" s="9">
        <v>9000</v>
      </c>
    </row>
    <row r="41" customFormat="1" ht="17.25" hidden="1" customHeight="1" spans="1:3">
      <c r="A41" s="50">
        <v>20211031</v>
      </c>
      <c r="B41" s="51" t="s">
        <v>407</v>
      </c>
      <c r="C41" s="9">
        <v>1942</v>
      </c>
    </row>
    <row r="42" s="36" customFormat="1" ht="17.25" hidden="1" customHeight="1" spans="1:3">
      <c r="A42" s="45">
        <v>20211031</v>
      </c>
      <c r="B42" s="46" t="s">
        <v>408</v>
      </c>
      <c r="C42" s="47">
        <v>72000</v>
      </c>
    </row>
    <row r="43" s="36" customFormat="1" ht="17.25" hidden="1" customHeight="1" spans="1:3">
      <c r="A43" s="45">
        <v>20211130</v>
      </c>
      <c r="B43" s="46" t="s">
        <v>409</v>
      </c>
      <c r="C43" s="47">
        <v>2456900</v>
      </c>
    </row>
    <row r="44" ht="17.25" customHeight="1" spans="1:3">
      <c r="A44" s="48">
        <v>20211130</v>
      </c>
      <c r="B44" s="49" t="s">
        <v>410</v>
      </c>
      <c r="C44" s="9">
        <v>30000</v>
      </c>
    </row>
    <row r="45" s="36" customFormat="1" ht="17.25" hidden="1" customHeight="1" spans="1:3">
      <c r="A45" s="45">
        <v>20211130</v>
      </c>
      <c r="B45" s="46" t="s">
        <v>411</v>
      </c>
      <c r="C45" s="47">
        <v>41747</v>
      </c>
    </row>
    <row r="46" s="36" customFormat="1" ht="17.25" hidden="1" customHeight="1" spans="1:3">
      <c r="A46" s="45">
        <v>20211130</v>
      </c>
      <c r="B46" s="46" t="s">
        <v>412</v>
      </c>
      <c r="C46" s="47">
        <v>430000</v>
      </c>
    </row>
    <row r="47" s="36" customFormat="1" ht="17.25" hidden="1" customHeight="1" spans="1:3">
      <c r="A47" s="45">
        <v>20211130</v>
      </c>
      <c r="B47" s="46" t="s">
        <v>413</v>
      </c>
      <c r="C47" s="47">
        <v>110000</v>
      </c>
    </row>
    <row r="48" customFormat="1" ht="17.25" hidden="1" customHeight="1" spans="1:3">
      <c r="A48" s="50">
        <v>20211130</v>
      </c>
      <c r="B48" s="51" t="s">
        <v>414</v>
      </c>
      <c r="C48" s="9">
        <v>1160</v>
      </c>
    </row>
    <row r="49" ht="17.25" customHeight="1" spans="1:3">
      <c r="A49" s="48">
        <v>20211130</v>
      </c>
      <c r="B49" s="49" t="s">
        <v>415</v>
      </c>
      <c r="C49" s="9">
        <v>22000</v>
      </c>
    </row>
    <row r="50" ht="17.25" customHeight="1" spans="1:3">
      <c r="A50" s="48">
        <v>20211231</v>
      </c>
      <c r="B50" s="49" t="s">
        <v>416</v>
      </c>
      <c r="C50" s="9">
        <v>22000</v>
      </c>
    </row>
    <row r="51" ht="17.25" customHeight="1" spans="1:3">
      <c r="A51" s="48">
        <v>20211231</v>
      </c>
      <c r="B51" s="49" t="s">
        <v>417</v>
      </c>
      <c r="C51" s="9">
        <v>1752000</v>
      </c>
    </row>
    <row r="52" s="36" customFormat="1" ht="17.25" hidden="1" customHeight="1" spans="1:3">
      <c r="A52" s="45">
        <v>20211231</v>
      </c>
      <c r="B52" s="46" t="s">
        <v>418</v>
      </c>
      <c r="C52" s="47">
        <v>500000</v>
      </c>
    </row>
    <row r="53" customFormat="1" ht="17.25" hidden="1" customHeight="1" spans="1:3">
      <c r="A53" s="50">
        <v>20211231</v>
      </c>
      <c r="B53" s="51" t="s">
        <v>419</v>
      </c>
      <c r="C53" s="9">
        <v>700</v>
      </c>
    </row>
    <row r="54" customFormat="1" ht="17.25" hidden="1" customHeight="1" spans="1:3">
      <c r="A54" s="52" t="s">
        <v>201</v>
      </c>
      <c r="B54" s="53"/>
      <c r="C54" s="9">
        <f>SUM(C5:C53)</f>
        <v>11364322.72</v>
      </c>
    </row>
    <row r="55" customFormat="1" ht="18.75" hidden="1" spans="3:3">
      <c r="C55" s="35">
        <v>7340</v>
      </c>
    </row>
    <row r="56" customFormat="1" hidden="1" spans="3:3">
      <c r="C56" s="54">
        <f>SUM(C54:C55)</f>
        <v>11371662.72</v>
      </c>
    </row>
    <row r="57" spans="3:3">
      <c r="C57" s="55"/>
    </row>
    <row r="58" spans="3:3">
      <c r="C58" s="56"/>
    </row>
  </sheetData>
  <autoFilter xmlns:etc="http://www.wps.cn/officeDocument/2017/etCustomData" ref="A4:C56" etc:filterBottomFollowUsedRange="0">
    <filterColumn colId="1">
      <customFilters>
        <customFilter operator="equal" val="*助学*"/>
      </customFilters>
    </filterColumn>
    <extLst/>
  </autoFilter>
  <mergeCells count="2">
    <mergeCell ref="A2:C2"/>
    <mergeCell ref="A54:B54"/>
  </mergeCells>
  <pageMargins left="0.590551181102362" right="0.393700787401575" top="0.748031496062992" bottom="0.748031496062992" header="0.275590551181102" footer="0.31496062992126"/>
  <pageSetup paperSize="9" firstPageNumber="18" fitToHeight="0" orientation="portrait" useFirstPageNumber="1"/>
  <headerFooter>
    <oddFooter>&amp;C 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workbookViewId="0">
      <pane xSplit="1" ySplit="4" topLeftCell="B42" activePane="bottomRight" state="frozen"/>
      <selection/>
      <selection pane="topRight"/>
      <selection pane="bottomLeft"/>
      <selection pane="bottomRight" activeCell="E65" sqref="E65"/>
    </sheetView>
  </sheetViews>
  <sheetFormatPr defaultColWidth="9" defaultRowHeight="26.25" customHeight="1" outlineLevelCol="6"/>
  <cols>
    <col min="1" max="1" width="12.75" style="19" customWidth="1"/>
    <col min="2" max="2" width="36" style="19" customWidth="1"/>
    <col min="3" max="3" width="28.75" style="19" customWidth="1"/>
    <col min="4" max="4" width="19.375" style="20" customWidth="1"/>
    <col min="5" max="16384" width="9" style="19"/>
  </cols>
  <sheetData>
    <row r="1" customHeight="1" spans="1:3">
      <c r="A1" s="21" t="s">
        <v>420</v>
      </c>
      <c r="B1" s="22"/>
      <c r="C1" s="3"/>
    </row>
    <row r="2" customHeight="1" spans="1:4">
      <c r="A2" s="5" t="s">
        <v>421</v>
      </c>
      <c r="B2" s="5"/>
      <c r="C2" s="5"/>
      <c r="D2" s="5"/>
    </row>
    <row r="3" s="16" customFormat="1" customHeight="1" spans="1:4">
      <c r="A3" s="23" t="s">
        <v>74</v>
      </c>
      <c r="B3" s="23"/>
      <c r="C3" s="24"/>
      <c r="D3" s="25" t="s">
        <v>75</v>
      </c>
    </row>
    <row r="4" s="17" customFormat="1" ht="30" customHeight="1" spans="1:4">
      <c r="A4" s="26" t="s">
        <v>76</v>
      </c>
      <c r="B4" s="26" t="s">
        <v>77</v>
      </c>
      <c r="C4" s="26" t="s">
        <v>78</v>
      </c>
      <c r="D4" s="26" t="s">
        <v>79</v>
      </c>
    </row>
    <row r="5" ht="17.25" customHeight="1" spans="1:4">
      <c r="A5" s="27">
        <v>20220129</v>
      </c>
      <c r="B5" s="28" t="s">
        <v>88</v>
      </c>
      <c r="C5" s="29" t="s">
        <v>422</v>
      </c>
      <c r="D5" s="30">
        <v>18000</v>
      </c>
    </row>
    <row r="6" ht="17.25" customHeight="1" spans="1:7">
      <c r="A6" s="27">
        <v>20220129</v>
      </c>
      <c r="B6" s="28" t="s">
        <v>423</v>
      </c>
      <c r="C6" s="29" t="s">
        <v>166</v>
      </c>
      <c r="D6" s="30">
        <v>35000</v>
      </c>
      <c r="G6" s="31"/>
    </row>
    <row r="7" ht="17.25" customHeight="1" spans="1:4">
      <c r="A7" s="27">
        <v>20220129</v>
      </c>
      <c r="B7" s="28" t="s">
        <v>424</v>
      </c>
      <c r="C7" s="29" t="s">
        <v>310</v>
      </c>
      <c r="D7" s="30">
        <v>1000</v>
      </c>
    </row>
    <row r="8" ht="17.25" customHeight="1" spans="1:4">
      <c r="A8" s="27">
        <v>20220129</v>
      </c>
      <c r="B8" s="28" t="s">
        <v>323</v>
      </c>
      <c r="C8" s="29" t="s">
        <v>310</v>
      </c>
      <c r="D8" s="30">
        <v>1000</v>
      </c>
    </row>
    <row r="9" ht="17.25" customHeight="1" spans="1:4">
      <c r="A9" s="27">
        <v>20220129</v>
      </c>
      <c r="B9" s="28" t="s">
        <v>94</v>
      </c>
      <c r="C9" s="29" t="s">
        <v>425</v>
      </c>
      <c r="D9" s="30">
        <v>4230</v>
      </c>
    </row>
    <row r="10" ht="17.25" customHeight="1" spans="1:4">
      <c r="A10" s="27">
        <v>20220228</v>
      </c>
      <c r="B10" s="29" t="s">
        <v>426</v>
      </c>
      <c r="C10" s="29" t="s">
        <v>310</v>
      </c>
      <c r="D10" s="30">
        <v>100000</v>
      </c>
    </row>
    <row r="11" ht="17.25" customHeight="1" spans="1:4">
      <c r="A11" s="27">
        <v>20220228</v>
      </c>
      <c r="B11" s="29" t="s">
        <v>348</v>
      </c>
      <c r="C11" s="29" t="s">
        <v>310</v>
      </c>
      <c r="D11" s="30">
        <v>200000</v>
      </c>
    </row>
    <row r="12" ht="17.25" customHeight="1" spans="1:7">
      <c r="A12" s="27">
        <v>20220331</v>
      </c>
      <c r="B12" s="29" t="s">
        <v>427</v>
      </c>
      <c r="C12" s="29" t="s">
        <v>428</v>
      </c>
      <c r="D12" s="30">
        <v>18000</v>
      </c>
      <c r="G12" s="31"/>
    </row>
    <row r="13" ht="17.25" customHeight="1" spans="1:4">
      <c r="A13" s="27">
        <v>20220430</v>
      </c>
      <c r="B13" s="29" t="s">
        <v>180</v>
      </c>
      <c r="C13" s="29" t="s">
        <v>297</v>
      </c>
      <c r="D13" s="30">
        <v>18000</v>
      </c>
    </row>
    <row r="14" ht="17.25" customHeight="1" spans="1:4">
      <c r="A14" s="27">
        <v>20220430</v>
      </c>
      <c r="B14" s="29" t="s">
        <v>327</v>
      </c>
      <c r="C14" s="29" t="s">
        <v>429</v>
      </c>
      <c r="D14" s="30">
        <v>50000</v>
      </c>
    </row>
    <row r="15" ht="17.25" customHeight="1" spans="1:4">
      <c r="A15" s="27">
        <v>20220430</v>
      </c>
      <c r="B15" s="28" t="s">
        <v>283</v>
      </c>
      <c r="C15" s="29" t="s">
        <v>430</v>
      </c>
      <c r="D15" s="30">
        <v>1400</v>
      </c>
    </row>
    <row r="16" ht="17.25" customHeight="1" spans="1:4">
      <c r="A16" s="27">
        <v>20220531</v>
      </c>
      <c r="B16" s="29" t="s">
        <v>198</v>
      </c>
      <c r="C16" s="29" t="s">
        <v>431</v>
      </c>
      <c r="D16" s="30">
        <v>18000</v>
      </c>
    </row>
    <row r="17" ht="17.25" customHeight="1" spans="1:4">
      <c r="A17" s="27">
        <v>20220531</v>
      </c>
      <c r="B17" s="28" t="s">
        <v>327</v>
      </c>
      <c r="C17" s="28" t="s">
        <v>310</v>
      </c>
      <c r="D17" s="28">
        <v>100000</v>
      </c>
    </row>
    <row r="18" ht="17.25" customHeight="1" spans="1:4">
      <c r="A18" s="27">
        <v>20220531</v>
      </c>
      <c r="B18" s="28" t="s">
        <v>348</v>
      </c>
      <c r="C18" s="28" t="s">
        <v>173</v>
      </c>
      <c r="D18" s="28">
        <v>105000</v>
      </c>
    </row>
    <row r="19" ht="17.25" customHeight="1" spans="1:4">
      <c r="A19" s="27">
        <v>20220531</v>
      </c>
      <c r="B19" s="28" t="s">
        <v>432</v>
      </c>
      <c r="C19" s="28" t="s">
        <v>433</v>
      </c>
      <c r="D19" s="28">
        <v>106103</v>
      </c>
    </row>
    <row r="20" s="18" customFormat="1" ht="17.25" customHeight="1" spans="1:4">
      <c r="A20" s="27">
        <v>20220531</v>
      </c>
      <c r="B20" s="28" t="s">
        <v>327</v>
      </c>
      <c r="C20" s="28" t="s">
        <v>310</v>
      </c>
      <c r="D20" s="28">
        <v>20000</v>
      </c>
    </row>
    <row r="21" ht="17.25" customHeight="1" spans="1:4">
      <c r="A21" s="27">
        <v>20220630</v>
      </c>
      <c r="B21" s="29" t="s">
        <v>434</v>
      </c>
      <c r="C21" s="29" t="s">
        <v>435</v>
      </c>
      <c r="D21" s="28">
        <v>105820</v>
      </c>
    </row>
    <row r="22" ht="17.25" customHeight="1" spans="1:4">
      <c r="A22" s="27">
        <v>20220630</v>
      </c>
      <c r="B22" s="28" t="s">
        <v>436</v>
      </c>
      <c r="C22" s="28" t="s">
        <v>437</v>
      </c>
      <c r="D22" s="28">
        <v>18000</v>
      </c>
    </row>
    <row r="23" ht="17.25" customHeight="1" spans="1:4">
      <c r="A23" s="27">
        <v>20220630</v>
      </c>
      <c r="B23" s="29" t="s">
        <v>327</v>
      </c>
      <c r="C23" s="29" t="s">
        <v>438</v>
      </c>
      <c r="D23" s="28">
        <v>80000</v>
      </c>
    </row>
    <row r="24" ht="17.25" customHeight="1" spans="1:4">
      <c r="A24" s="27">
        <v>20220630</v>
      </c>
      <c r="B24" s="28" t="s">
        <v>439</v>
      </c>
      <c r="C24" s="29" t="s">
        <v>310</v>
      </c>
      <c r="D24" s="28">
        <v>1000000</v>
      </c>
    </row>
    <row r="25" ht="17.25" customHeight="1" spans="1:4">
      <c r="A25" s="27">
        <v>20220731</v>
      </c>
      <c r="B25" s="28" t="s">
        <v>440</v>
      </c>
      <c r="C25" s="28" t="s">
        <v>441</v>
      </c>
      <c r="D25" s="28">
        <v>17200</v>
      </c>
    </row>
    <row r="26" ht="17.25" customHeight="1" spans="1:4">
      <c r="A26" s="27">
        <v>20220731</v>
      </c>
      <c r="B26" s="29" t="s">
        <v>442</v>
      </c>
      <c r="C26" s="28" t="s">
        <v>310</v>
      </c>
      <c r="D26" s="28">
        <v>43102</v>
      </c>
    </row>
    <row r="27" ht="17.25" customHeight="1" spans="1:4">
      <c r="A27" s="27">
        <v>20220731</v>
      </c>
      <c r="B27" s="28" t="s">
        <v>327</v>
      </c>
      <c r="C27" s="28" t="s">
        <v>310</v>
      </c>
      <c r="D27" s="28">
        <v>30000</v>
      </c>
    </row>
    <row r="28" ht="17.25" customHeight="1" spans="1:4">
      <c r="A28" s="27">
        <v>20220731</v>
      </c>
      <c r="B28" s="28" t="s">
        <v>84</v>
      </c>
      <c r="C28" s="29" t="s">
        <v>443</v>
      </c>
      <c r="D28" s="30">
        <v>10075</v>
      </c>
    </row>
    <row r="29" ht="17.25" customHeight="1" spans="1:4">
      <c r="A29" s="27">
        <v>20220731</v>
      </c>
      <c r="B29" s="28" t="s">
        <v>311</v>
      </c>
      <c r="C29" s="29" t="s">
        <v>310</v>
      </c>
      <c r="D29" s="30">
        <v>20000</v>
      </c>
    </row>
    <row r="30" ht="17.25" customHeight="1" spans="1:4">
      <c r="A30" s="27">
        <v>20220731</v>
      </c>
      <c r="B30" s="28" t="s">
        <v>327</v>
      </c>
      <c r="C30" s="29" t="s">
        <v>310</v>
      </c>
      <c r="D30" s="30">
        <v>49500</v>
      </c>
    </row>
    <row r="31" ht="17.25" customHeight="1" spans="1:4">
      <c r="A31" s="27">
        <v>20220731</v>
      </c>
      <c r="B31" s="28" t="s">
        <v>327</v>
      </c>
      <c r="C31" s="29" t="s">
        <v>310</v>
      </c>
      <c r="D31" s="30">
        <v>100000</v>
      </c>
    </row>
    <row r="32" ht="17.25" customHeight="1" spans="1:4">
      <c r="A32" s="27">
        <v>20220731</v>
      </c>
      <c r="B32" s="28" t="s">
        <v>149</v>
      </c>
      <c r="C32" s="29" t="s">
        <v>310</v>
      </c>
      <c r="D32" s="30">
        <v>1400</v>
      </c>
    </row>
    <row r="33" ht="17.25" customHeight="1" spans="1:4">
      <c r="A33" s="27">
        <v>20220731</v>
      </c>
      <c r="B33" s="28" t="s">
        <v>444</v>
      </c>
      <c r="C33" s="29" t="s">
        <v>293</v>
      </c>
      <c r="D33" s="30">
        <v>3400</v>
      </c>
    </row>
    <row r="34" ht="17.25" customHeight="1" spans="1:4">
      <c r="A34" s="27">
        <v>20220831</v>
      </c>
      <c r="B34" s="28" t="s">
        <v>323</v>
      </c>
      <c r="C34" s="29" t="s">
        <v>310</v>
      </c>
      <c r="D34" s="30">
        <v>6000</v>
      </c>
    </row>
    <row r="35" ht="17.25" customHeight="1" spans="1:4">
      <c r="A35" s="27">
        <v>20220831</v>
      </c>
      <c r="B35" s="28" t="s">
        <v>445</v>
      </c>
      <c r="C35" s="29" t="s">
        <v>446</v>
      </c>
      <c r="D35" s="30">
        <v>1687568.5</v>
      </c>
    </row>
    <row r="36" ht="17.25" customHeight="1" spans="1:4">
      <c r="A36" s="27">
        <v>20220831</v>
      </c>
      <c r="B36" s="28" t="s">
        <v>447</v>
      </c>
      <c r="C36" s="29" t="s">
        <v>448</v>
      </c>
      <c r="D36" s="30">
        <v>30000</v>
      </c>
    </row>
    <row r="37" ht="17.25" customHeight="1" spans="1:4">
      <c r="A37" s="27">
        <v>20220930</v>
      </c>
      <c r="B37" s="28" t="s">
        <v>449</v>
      </c>
      <c r="C37" s="29" t="s">
        <v>450</v>
      </c>
      <c r="D37" s="30">
        <v>16600</v>
      </c>
    </row>
    <row r="38" ht="17.25" customHeight="1" spans="1:4">
      <c r="A38" s="27">
        <v>20220930</v>
      </c>
      <c r="B38" s="28" t="s">
        <v>451</v>
      </c>
      <c r="C38" s="29" t="s">
        <v>448</v>
      </c>
      <c r="D38" s="30">
        <v>30000</v>
      </c>
    </row>
    <row r="39" ht="17.25" customHeight="1" spans="1:4">
      <c r="A39" s="27">
        <v>20220930</v>
      </c>
      <c r="B39" s="28" t="s">
        <v>452</v>
      </c>
      <c r="C39" s="29" t="s">
        <v>448</v>
      </c>
      <c r="D39" s="30">
        <v>30000</v>
      </c>
    </row>
    <row r="40" ht="17.25" customHeight="1" spans="1:4">
      <c r="A40" s="27">
        <v>20220930</v>
      </c>
      <c r="B40" s="28" t="s">
        <v>453</v>
      </c>
      <c r="C40" s="29" t="s">
        <v>454</v>
      </c>
      <c r="D40" s="30">
        <v>31000</v>
      </c>
    </row>
    <row r="41" ht="17.25" customHeight="1" spans="1:4">
      <c r="A41" s="27">
        <v>20221031</v>
      </c>
      <c r="B41" s="28" t="s">
        <v>455</v>
      </c>
      <c r="C41" s="29" t="s">
        <v>456</v>
      </c>
      <c r="D41" s="30">
        <v>16600</v>
      </c>
    </row>
    <row r="42" ht="17.25" customHeight="1" spans="1:4">
      <c r="A42" s="27">
        <v>20221031</v>
      </c>
      <c r="B42" s="28" t="s">
        <v>327</v>
      </c>
      <c r="C42" s="29" t="s">
        <v>457</v>
      </c>
      <c r="D42" s="30">
        <v>50000</v>
      </c>
    </row>
    <row r="43" ht="17.25" customHeight="1" spans="1:4">
      <c r="A43" s="27">
        <v>20221031</v>
      </c>
      <c r="B43" s="32" t="s">
        <v>458</v>
      </c>
      <c r="C43" s="29" t="s">
        <v>459</v>
      </c>
      <c r="D43" s="30">
        <v>120000</v>
      </c>
    </row>
    <row r="44" ht="17.25" customHeight="1" spans="1:4">
      <c r="A44" s="27">
        <v>20221031</v>
      </c>
      <c r="B44" s="32" t="s">
        <v>327</v>
      </c>
      <c r="C44" s="29" t="s">
        <v>460</v>
      </c>
      <c r="D44" s="30">
        <v>80000</v>
      </c>
    </row>
    <row r="45" ht="17.25" customHeight="1" spans="1:4">
      <c r="A45" s="27">
        <v>20221031</v>
      </c>
      <c r="B45" s="32" t="s">
        <v>461</v>
      </c>
      <c r="C45" s="29" t="s">
        <v>347</v>
      </c>
      <c r="D45" s="30">
        <v>25000</v>
      </c>
    </row>
    <row r="46" ht="17.25" customHeight="1" spans="1:4">
      <c r="A46" s="27">
        <v>20221130</v>
      </c>
      <c r="B46" s="19" t="s">
        <v>462</v>
      </c>
      <c r="C46" s="32" t="s">
        <v>463</v>
      </c>
      <c r="D46" s="30">
        <v>16600</v>
      </c>
    </row>
    <row r="47" ht="17.25" customHeight="1" spans="1:4">
      <c r="A47" s="27">
        <v>20221130</v>
      </c>
      <c r="B47" s="32" t="s">
        <v>327</v>
      </c>
      <c r="C47" s="29" t="s">
        <v>322</v>
      </c>
      <c r="D47" s="30">
        <v>90000</v>
      </c>
    </row>
    <row r="48" ht="17.25" customHeight="1" spans="1:4">
      <c r="A48" s="27">
        <v>20221130</v>
      </c>
      <c r="B48" s="32" t="s">
        <v>464</v>
      </c>
      <c r="C48" s="29" t="s">
        <v>448</v>
      </c>
      <c r="D48" s="30">
        <v>400000</v>
      </c>
    </row>
    <row r="49" ht="17.25" customHeight="1" spans="1:4">
      <c r="A49" s="27">
        <v>20221130</v>
      </c>
      <c r="B49" s="32" t="s">
        <v>283</v>
      </c>
      <c r="C49" s="29" t="s">
        <v>465</v>
      </c>
      <c r="D49" s="30">
        <v>34840.55</v>
      </c>
    </row>
    <row r="50" ht="17.25" customHeight="1" spans="1:4">
      <c r="A50" s="27">
        <v>20221130</v>
      </c>
      <c r="B50" s="32" t="s">
        <v>466</v>
      </c>
      <c r="C50" s="29" t="s">
        <v>467</v>
      </c>
      <c r="D50" s="30">
        <v>500000</v>
      </c>
    </row>
    <row r="51" ht="17.25" customHeight="1" spans="1:4">
      <c r="A51" s="27">
        <v>20221130</v>
      </c>
      <c r="B51" s="28" t="s">
        <v>468</v>
      </c>
      <c r="C51" s="29" t="s">
        <v>454</v>
      </c>
      <c r="D51" s="30">
        <v>30000</v>
      </c>
    </row>
    <row r="52" ht="17.25" customHeight="1" spans="1:4">
      <c r="A52" s="27">
        <v>20221231</v>
      </c>
      <c r="B52" s="28" t="s">
        <v>180</v>
      </c>
      <c r="C52" s="29" t="s">
        <v>469</v>
      </c>
      <c r="D52" s="30">
        <v>16600</v>
      </c>
    </row>
    <row r="53" ht="17.25" customHeight="1" spans="1:4">
      <c r="A53" s="27">
        <v>20221231</v>
      </c>
      <c r="B53" s="28" t="s">
        <v>470</v>
      </c>
      <c r="C53" s="29" t="s">
        <v>166</v>
      </c>
      <c r="D53" s="30">
        <v>50000</v>
      </c>
    </row>
    <row r="54" ht="17.25" customHeight="1" spans="1:4">
      <c r="A54" s="27">
        <v>20221231</v>
      </c>
      <c r="B54" s="28" t="s">
        <v>177</v>
      </c>
      <c r="C54" s="29" t="s">
        <v>338</v>
      </c>
      <c r="D54" s="30">
        <v>51000</v>
      </c>
    </row>
    <row r="55" ht="17.25" customHeight="1" spans="1:4">
      <c r="A55" s="27">
        <v>20221231</v>
      </c>
      <c r="B55" s="28" t="s">
        <v>471</v>
      </c>
      <c r="C55" s="28" t="s">
        <v>471</v>
      </c>
      <c r="D55" s="30">
        <v>500</v>
      </c>
    </row>
    <row r="56" ht="17.25" customHeight="1" spans="1:4">
      <c r="A56" s="27">
        <v>20221231</v>
      </c>
      <c r="B56" s="28" t="s">
        <v>472</v>
      </c>
      <c r="C56" s="29" t="s">
        <v>473</v>
      </c>
      <c r="D56" s="30">
        <v>114100</v>
      </c>
    </row>
    <row r="57" ht="17.25" customHeight="1" spans="1:4">
      <c r="A57" s="27">
        <v>20221231</v>
      </c>
      <c r="B57" s="28" t="s">
        <v>94</v>
      </c>
      <c r="C57" s="29" t="s">
        <v>474</v>
      </c>
      <c r="D57" s="30">
        <v>200000</v>
      </c>
    </row>
    <row r="58" ht="17.25" customHeight="1" spans="1:4">
      <c r="A58" s="27">
        <v>20221231</v>
      </c>
      <c r="B58" s="28" t="s">
        <v>475</v>
      </c>
      <c r="C58" s="29" t="s">
        <v>333</v>
      </c>
      <c r="D58" s="30">
        <v>35000</v>
      </c>
    </row>
    <row r="59" ht="17.25" customHeight="1" spans="1:4">
      <c r="A59" s="33" t="s">
        <v>201</v>
      </c>
      <c r="B59" s="34"/>
      <c r="C59" s="29"/>
      <c r="D59" s="30">
        <f>SUM(D5:D58)</f>
        <v>5935639.05</v>
      </c>
    </row>
    <row r="60" customHeight="1" spans="1:4">
      <c r="A60" s="20"/>
      <c r="B60" s="20"/>
      <c r="C60" s="20"/>
      <c r="D60" s="35">
        <v>10846.34</v>
      </c>
    </row>
    <row r="61" customHeight="1" spans="3:4">
      <c r="C61" s="35"/>
      <c r="D61" s="20">
        <f>SUM(D59:D60)</f>
        <v>5946485.39</v>
      </c>
    </row>
    <row r="62" customHeight="1" spans="3:3">
      <c r="C62" s="35"/>
    </row>
  </sheetData>
  <mergeCells count="3">
    <mergeCell ref="A2:D2"/>
    <mergeCell ref="A3:B3"/>
    <mergeCell ref="A59:B59"/>
  </mergeCells>
  <pageMargins left="0.590551181102362" right="0.393700787401575" top="0.748031496062992" bottom="0.748031496062992" header="0.275590551181102" footer="0.31496062992126"/>
  <pageSetup paperSize="9" scale="97" firstPageNumber="19" fitToHeight="0" orientation="portrait" useFirstPageNumber="1"/>
  <headerFooter>
    <oddFooter>&amp;C 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"/>
  <sheetViews>
    <sheetView workbookViewId="0">
      <pane xSplit="1" ySplit="4" topLeftCell="B74" activePane="bottomRight" state="frozen"/>
      <selection/>
      <selection pane="topRight"/>
      <selection pane="bottomLeft"/>
      <selection pane="bottomRight" activeCell="B92" sqref="B92"/>
    </sheetView>
  </sheetViews>
  <sheetFormatPr defaultColWidth="9" defaultRowHeight="13.5" outlineLevelCol="3"/>
  <cols>
    <col min="1" max="1" width="19.25" customWidth="1"/>
    <col min="2" max="2" width="47.625" customWidth="1"/>
    <col min="3" max="3" width="20.75" customWidth="1"/>
  </cols>
  <sheetData>
    <row r="1" ht="14.25" spans="1:3">
      <c r="A1" s="1" t="s">
        <v>476</v>
      </c>
      <c r="B1" s="2"/>
      <c r="C1" s="3"/>
    </row>
    <row r="2" ht="17.25" customHeight="1" spans="1:3">
      <c r="A2" s="4" t="s">
        <v>477</v>
      </c>
      <c r="B2" s="4"/>
      <c r="C2" s="5"/>
    </row>
    <row r="3" ht="23.25" customHeight="1" spans="1:3">
      <c r="A3" s="6" t="s">
        <v>74</v>
      </c>
      <c r="B3" s="6"/>
      <c r="C3" s="7" t="s">
        <v>75</v>
      </c>
    </row>
    <row r="4" ht="17.25" customHeight="1" spans="1:3">
      <c r="A4" s="8" t="s">
        <v>76</v>
      </c>
      <c r="B4" s="8" t="s">
        <v>204</v>
      </c>
      <c r="C4" s="9" t="s">
        <v>79</v>
      </c>
    </row>
    <row r="5" ht="17.25" customHeight="1" spans="1:3">
      <c r="A5" s="10">
        <v>20220129</v>
      </c>
      <c r="B5" s="11" t="s">
        <v>478</v>
      </c>
      <c r="C5" s="12">
        <v>79750</v>
      </c>
    </row>
    <row r="6" ht="17.25" customHeight="1" spans="1:3">
      <c r="A6" s="10">
        <v>20220129</v>
      </c>
      <c r="B6" s="11" t="s">
        <v>479</v>
      </c>
      <c r="C6" s="12">
        <v>124020</v>
      </c>
    </row>
    <row r="7" ht="17.25" customHeight="1" spans="1:3">
      <c r="A7" s="10">
        <v>20220129</v>
      </c>
      <c r="B7" s="11" t="s">
        <v>480</v>
      </c>
      <c r="C7" s="12">
        <v>703</v>
      </c>
    </row>
    <row r="8" ht="17.25" customHeight="1" spans="1:3">
      <c r="A8" s="10">
        <v>20220129</v>
      </c>
      <c r="B8" s="11" t="s">
        <v>481</v>
      </c>
      <c r="C8" s="12">
        <v>65000</v>
      </c>
    </row>
    <row r="9" ht="17.25" customHeight="1" spans="1:3">
      <c r="A9" s="10">
        <v>20220129</v>
      </c>
      <c r="B9" s="11" t="s">
        <v>482</v>
      </c>
      <c r="C9" s="12">
        <v>12500</v>
      </c>
    </row>
    <row r="10" ht="17.25" customHeight="1" spans="1:3">
      <c r="A10" s="10">
        <v>20220129</v>
      </c>
      <c r="B10" s="11" t="s">
        <v>483</v>
      </c>
      <c r="C10" s="12">
        <v>50000</v>
      </c>
    </row>
    <row r="11" ht="17.25" customHeight="1" spans="1:3">
      <c r="A11" s="10">
        <v>20220129</v>
      </c>
      <c r="B11" s="11" t="s">
        <v>484</v>
      </c>
      <c r="C11" s="12">
        <v>750000</v>
      </c>
    </row>
    <row r="12" ht="17.25" customHeight="1" spans="1:3">
      <c r="A12" s="10">
        <v>20220129</v>
      </c>
      <c r="B12" s="11" t="s">
        <v>485</v>
      </c>
      <c r="C12" s="12">
        <v>200000</v>
      </c>
    </row>
    <row r="13" ht="17.25" customHeight="1" spans="1:3">
      <c r="A13" s="10">
        <v>20220129</v>
      </c>
      <c r="B13" s="11" t="s">
        <v>486</v>
      </c>
      <c r="C13" s="12">
        <v>57000</v>
      </c>
    </row>
    <row r="14" ht="17.25" customHeight="1" spans="1:3">
      <c r="A14" s="10">
        <v>20220129</v>
      </c>
      <c r="B14" s="11" t="s">
        <v>487</v>
      </c>
      <c r="C14" s="12">
        <v>5453</v>
      </c>
    </row>
    <row r="15" ht="17.25" customHeight="1" spans="1:3">
      <c r="A15" s="10">
        <v>20220129</v>
      </c>
      <c r="B15" s="11" t="s">
        <v>488</v>
      </c>
      <c r="C15" s="12">
        <v>917</v>
      </c>
    </row>
    <row r="16" ht="17.25" customHeight="1" spans="1:3">
      <c r="A16" s="10">
        <v>20220129</v>
      </c>
      <c r="B16" s="11" t="s">
        <v>489</v>
      </c>
      <c r="C16" s="12">
        <v>1000</v>
      </c>
    </row>
    <row r="17" ht="17.25" customHeight="1" spans="1:3">
      <c r="A17" s="10">
        <v>20220129</v>
      </c>
      <c r="B17" s="11" t="s">
        <v>489</v>
      </c>
      <c r="C17" s="12">
        <v>1000</v>
      </c>
    </row>
    <row r="18" ht="17.25" customHeight="1" spans="1:3">
      <c r="A18" s="10">
        <v>20220129</v>
      </c>
      <c r="B18" s="11" t="s">
        <v>490</v>
      </c>
      <c r="C18" s="12">
        <v>22000</v>
      </c>
    </row>
    <row r="19" ht="17.25" customHeight="1" spans="1:3">
      <c r="A19" s="10">
        <v>20220129</v>
      </c>
      <c r="B19" s="11" t="s">
        <v>491</v>
      </c>
      <c r="C19" s="12">
        <v>2000</v>
      </c>
    </row>
    <row r="20" ht="17.25" customHeight="1" spans="1:3">
      <c r="A20" s="10">
        <v>20220129</v>
      </c>
      <c r="B20" s="11" t="s">
        <v>492</v>
      </c>
      <c r="C20" s="12">
        <v>69920</v>
      </c>
    </row>
    <row r="21" ht="17.25" customHeight="1" spans="1:3">
      <c r="A21" s="10">
        <v>20220129</v>
      </c>
      <c r="B21" s="11" t="s">
        <v>493</v>
      </c>
      <c r="C21" s="12">
        <v>266326</v>
      </c>
    </row>
    <row r="22" ht="17.25" customHeight="1" spans="1:3">
      <c r="A22" s="10">
        <v>20220331</v>
      </c>
      <c r="B22" s="11" t="s">
        <v>494</v>
      </c>
      <c r="C22" s="12">
        <v>35000</v>
      </c>
    </row>
    <row r="23" ht="17.25" customHeight="1" spans="1:3">
      <c r="A23" s="10">
        <v>20220331</v>
      </c>
      <c r="B23" s="11" t="s">
        <v>494</v>
      </c>
      <c r="C23" s="12">
        <v>100000</v>
      </c>
    </row>
    <row r="24" ht="17.25" customHeight="1" spans="1:3">
      <c r="A24" s="10">
        <v>20220331</v>
      </c>
      <c r="B24" s="11" t="s">
        <v>495</v>
      </c>
      <c r="C24" s="12">
        <v>3000</v>
      </c>
    </row>
    <row r="25" ht="17.25" customHeight="1" spans="1:3">
      <c r="A25" s="10">
        <v>20220331</v>
      </c>
      <c r="B25" s="11" t="s">
        <v>496</v>
      </c>
      <c r="C25" s="12">
        <v>22000</v>
      </c>
    </row>
    <row r="26" ht="17.25" customHeight="1" spans="1:3">
      <c r="A26" s="10">
        <v>20220331</v>
      </c>
      <c r="B26" s="11" t="s">
        <v>497</v>
      </c>
      <c r="C26" s="12">
        <v>4236.28</v>
      </c>
    </row>
    <row r="27" ht="17.25" customHeight="1" spans="1:3">
      <c r="A27" s="10">
        <v>20220331</v>
      </c>
      <c r="B27" s="11" t="s">
        <v>498</v>
      </c>
      <c r="C27" s="12">
        <v>100000</v>
      </c>
    </row>
    <row r="28" ht="17.25" customHeight="1" spans="1:3">
      <c r="A28" s="10">
        <v>20220430</v>
      </c>
      <c r="B28" s="11" t="s">
        <v>488</v>
      </c>
      <c r="C28" s="12">
        <v>1354</v>
      </c>
    </row>
    <row r="29" ht="17.25" customHeight="1" spans="1:3">
      <c r="A29" s="10">
        <v>20220430</v>
      </c>
      <c r="B29" s="11" t="s">
        <v>499</v>
      </c>
      <c r="C29" s="12">
        <v>22000</v>
      </c>
    </row>
    <row r="30" ht="17.25" customHeight="1" spans="1:3">
      <c r="A30" s="10">
        <v>20220430</v>
      </c>
      <c r="B30" s="11" t="s">
        <v>500</v>
      </c>
      <c r="C30" s="12">
        <v>1129</v>
      </c>
    </row>
    <row r="31" ht="17.25" customHeight="1" spans="1:3">
      <c r="A31" s="10">
        <v>20220430</v>
      </c>
      <c r="B31" s="11" t="s">
        <v>501</v>
      </c>
      <c r="C31" s="12">
        <v>50000</v>
      </c>
    </row>
    <row r="32" ht="17.25" customHeight="1" spans="1:3">
      <c r="A32" s="10">
        <v>20220531</v>
      </c>
      <c r="B32" s="11" t="s">
        <v>502</v>
      </c>
      <c r="C32" s="12">
        <v>1500</v>
      </c>
    </row>
    <row r="33" ht="17.25" customHeight="1" spans="1:3">
      <c r="A33" s="10">
        <v>20220531</v>
      </c>
      <c r="B33" s="11" t="s">
        <v>503</v>
      </c>
      <c r="C33" s="12">
        <v>4978</v>
      </c>
    </row>
    <row r="34" ht="17.25" customHeight="1" spans="1:3">
      <c r="A34" s="10">
        <v>20220531</v>
      </c>
      <c r="B34" s="11" t="s">
        <v>504</v>
      </c>
      <c r="C34" s="12">
        <v>22000</v>
      </c>
    </row>
    <row r="35" ht="17.25" customHeight="1" spans="1:3">
      <c r="A35" s="10">
        <v>20220531</v>
      </c>
      <c r="B35" s="11" t="s">
        <v>505</v>
      </c>
      <c r="C35" s="12">
        <v>11700</v>
      </c>
    </row>
    <row r="36" ht="17.25" customHeight="1" spans="1:3">
      <c r="A36" s="10">
        <v>20220531</v>
      </c>
      <c r="B36" s="11" t="s">
        <v>506</v>
      </c>
      <c r="C36" s="12">
        <v>465000</v>
      </c>
    </row>
    <row r="37" ht="17.25" customHeight="1" spans="1:3">
      <c r="A37" s="10">
        <v>20220531</v>
      </c>
      <c r="B37" s="11" t="s">
        <v>253</v>
      </c>
      <c r="C37" s="12">
        <v>100000</v>
      </c>
    </row>
    <row r="38" ht="17.25" customHeight="1" spans="1:3">
      <c r="A38" s="10">
        <v>20220630</v>
      </c>
      <c r="B38" s="11" t="s">
        <v>507</v>
      </c>
      <c r="C38" s="12">
        <v>9000</v>
      </c>
    </row>
    <row r="39" ht="17.25" customHeight="1" spans="1:3">
      <c r="A39" s="10">
        <v>20220630</v>
      </c>
      <c r="B39" s="11" t="s">
        <v>508</v>
      </c>
      <c r="C39" s="12">
        <v>22000</v>
      </c>
    </row>
    <row r="40" ht="17.25" customHeight="1" spans="1:3">
      <c r="A40" s="10">
        <v>20220630</v>
      </c>
      <c r="B40" s="11" t="s">
        <v>509</v>
      </c>
      <c r="C40" s="12">
        <v>20000</v>
      </c>
    </row>
    <row r="41" ht="17.25" customHeight="1" spans="1:3">
      <c r="A41" s="10">
        <v>20220731</v>
      </c>
      <c r="B41" s="11" t="s">
        <v>510</v>
      </c>
      <c r="C41" s="12">
        <v>21200</v>
      </c>
    </row>
    <row r="42" ht="17.25" customHeight="1" spans="1:3">
      <c r="A42" s="10">
        <v>20220731</v>
      </c>
      <c r="B42" s="11" t="s">
        <v>511</v>
      </c>
      <c r="C42" s="12">
        <v>400</v>
      </c>
    </row>
    <row r="43" ht="17.25" customHeight="1" spans="1:3">
      <c r="A43" s="10">
        <v>20220731</v>
      </c>
      <c r="B43" s="11" t="s">
        <v>512</v>
      </c>
      <c r="C43" s="12">
        <v>3945</v>
      </c>
    </row>
    <row r="44" ht="17.25" customHeight="1" spans="1:3">
      <c r="A44" s="10">
        <v>20220731</v>
      </c>
      <c r="B44" s="11" t="s">
        <v>513</v>
      </c>
      <c r="C44" s="12">
        <v>40000</v>
      </c>
    </row>
    <row r="45" ht="17.25" customHeight="1" spans="1:3">
      <c r="A45" s="10">
        <v>20220731</v>
      </c>
      <c r="B45" s="11" t="s">
        <v>514</v>
      </c>
      <c r="C45" s="12">
        <v>43102</v>
      </c>
    </row>
    <row r="46" ht="17.25" customHeight="1" spans="1:3">
      <c r="A46" s="10">
        <v>20220731</v>
      </c>
      <c r="B46" s="11" t="s">
        <v>515</v>
      </c>
      <c r="C46" s="12">
        <v>49500</v>
      </c>
    </row>
    <row r="47" ht="17.25" customHeight="1" spans="1:3">
      <c r="A47" s="10">
        <v>20220731</v>
      </c>
      <c r="B47" s="11" t="s">
        <v>515</v>
      </c>
      <c r="C47" s="12">
        <v>30000</v>
      </c>
    </row>
    <row r="48" ht="17.25" customHeight="1" spans="1:3">
      <c r="A48" s="10">
        <v>20220831</v>
      </c>
      <c r="B48" s="11" t="s">
        <v>515</v>
      </c>
      <c r="C48" s="12">
        <v>100000</v>
      </c>
    </row>
    <row r="49" ht="17.25" customHeight="1" spans="1:3">
      <c r="A49" s="10">
        <v>20220831</v>
      </c>
      <c r="B49" s="11" t="s">
        <v>515</v>
      </c>
      <c r="C49" s="12">
        <v>80000</v>
      </c>
    </row>
    <row r="50" ht="17.25" customHeight="1" spans="1:3">
      <c r="A50" s="10">
        <v>20220831</v>
      </c>
      <c r="B50" s="11" t="s">
        <v>516</v>
      </c>
      <c r="C50" s="12">
        <v>126000</v>
      </c>
    </row>
    <row r="51" ht="17.25" customHeight="1" spans="1:3">
      <c r="A51" s="10">
        <v>20220831</v>
      </c>
      <c r="B51" s="11" t="s">
        <v>517</v>
      </c>
      <c r="C51" s="12">
        <v>6000</v>
      </c>
    </row>
    <row r="52" ht="17.25" customHeight="1" spans="1:3">
      <c r="A52" s="10">
        <v>20220831</v>
      </c>
      <c r="B52" s="11" t="s">
        <v>518</v>
      </c>
      <c r="C52" s="12">
        <v>1400</v>
      </c>
    </row>
    <row r="53" ht="17.25" customHeight="1" spans="1:3">
      <c r="A53" s="10">
        <v>20220831</v>
      </c>
      <c r="B53" s="11" t="s">
        <v>519</v>
      </c>
      <c r="C53" s="12">
        <v>2000</v>
      </c>
    </row>
    <row r="54" ht="17.25" customHeight="1" spans="1:3">
      <c r="A54" s="10">
        <v>20220930</v>
      </c>
      <c r="B54" s="11" t="s">
        <v>520</v>
      </c>
      <c r="C54" s="12">
        <v>20600</v>
      </c>
    </row>
    <row r="55" ht="17.25" customHeight="1" spans="1:3">
      <c r="A55" s="10">
        <v>20221031</v>
      </c>
      <c r="B55" s="11" t="s">
        <v>521</v>
      </c>
      <c r="C55" s="12">
        <v>20000</v>
      </c>
    </row>
    <row r="56" ht="17.25" customHeight="1" spans="1:3">
      <c r="A56" s="10">
        <v>20221031</v>
      </c>
      <c r="B56" s="11" t="s">
        <v>522</v>
      </c>
      <c r="C56" s="12">
        <v>3320</v>
      </c>
    </row>
    <row r="57" ht="17.25" customHeight="1" spans="1:3">
      <c r="A57" s="10">
        <v>20221031</v>
      </c>
      <c r="B57" s="11" t="s">
        <v>523</v>
      </c>
      <c r="C57" s="12">
        <v>16600</v>
      </c>
    </row>
    <row r="58" ht="17.25" customHeight="1" spans="1:3">
      <c r="A58" s="10">
        <v>20221130</v>
      </c>
      <c r="B58" s="11" t="s">
        <v>488</v>
      </c>
      <c r="C58" s="12">
        <v>360</v>
      </c>
    </row>
    <row r="59" ht="17.25" customHeight="1" spans="1:3">
      <c r="A59" s="10">
        <v>20221130</v>
      </c>
      <c r="B59" s="11" t="s">
        <v>524</v>
      </c>
      <c r="C59" s="12">
        <v>25000</v>
      </c>
    </row>
    <row r="60" ht="17.25" customHeight="1" spans="1:3">
      <c r="A60" s="10">
        <v>20221130</v>
      </c>
      <c r="B60" s="11" t="s">
        <v>525</v>
      </c>
      <c r="C60" s="12">
        <v>90000</v>
      </c>
    </row>
    <row r="61" ht="17.25" customHeight="1" spans="1:3">
      <c r="A61" s="10">
        <v>20221130</v>
      </c>
      <c r="B61" s="11" t="s">
        <v>526</v>
      </c>
      <c r="C61" s="12">
        <v>3000</v>
      </c>
    </row>
    <row r="62" ht="17.25" customHeight="1" spans="1:3">
      <c r="A62" s="10">
        <v>20221130</v>
      </c>
      <c r="B62" s="11" t="s">
        <v>527</v>
      </c>
      <c r="C62" s="12">
        <v>1921.5</v>
      </c>
    </row>
    <row r="63" ht="17.25" customHeight="1" spans="1:3">
      <c r="A63" s="10">
        <v>20221130</v>
      </c>
      <c r="B63" s="11" t="s">
        <v>528</v>
      </c>
      <c r="C63" s="12">
        <v>4800</v>
      </c>
    </row>
    <row r="64" ht="17.25" customHeight="1" spans="1:3">
      <c r="A64" s="10">
        <v>20221130</v>
      </c>
      <c r="B64" s="11" t="s">
        <v>495</v>
      </c>
      <c r="C64" s="12">
        <v>15000</v>
      </c>
    </row>
    <row r="65" ht="17.25" customHeight="1" spans="1:3">
      <c r="A65" s="10">
        <v>20221130</v>
      </c>
      <c r="B65" s="11" t="s">
        <v>529</v>
      </c>
      <c r="C65" s="12">
        <v>500000</v>
      </c>
    </row>
    <row r="66" ht="17.25" customHeight="1" spans="1:3">
      <c r="A66" s="10">
        <v>20221130</v>
      </c>
      <c r="B66" s="11" t="s">
        <v>530</v>
      </c>
      <c r="C66" s="12">
        <v>80000</v>
      </c>
    </row>
    <row r="67" ht="17.25" customHeight="1" spans="1:3">
      <c r="A67" s="10">
        <v>20221130</v>
      </c>
      <c r="B67" s="11" t="s">
        <v>531</v>
      </c>
      <c r="C67" s="12">
        <v>16600</v>
      </c>
    </row>
    <row r="68" ht="17.25" customHeight="1" spans="1:3">
      <c r="A68" s="10">
        <v>20221130</v>
      </c>
      <c r="B68" s="11" t="s">
        <v>488</v>
      </c>
      <c r="C68" s="12">
        <v>2120</v>
      </c>
    </row>
    <row r="69" ht="17.25" customHeight="1" spans="1:3">
      <c r="A69" s="10">
        <v>20221231</v>
      </c>
      <c r="B69" s="11" t="s">
        <v>532</v>
      </c>
      <c r="C69" s="12">
        <v>1619000</v>
      </c>
    </row>
    <row r="70" ht="17.25" customHeight="1" spans="1:3">
      <c r="A70" s="10">
        <v>20221231</v>
      </c>
      <c r="B70" s="11" t="s">
        <v>533</v>
      </c>
      <c r="C70" s="12">
        <v>61000</v>
      </c>
    </row>
    <row r="71" ht="17.25" customHeight="1" spans="1:3">
      <c r="A71" s="10">
        <v>20221231</v>
      </c>
      <c r="B71" s="11" t="s">
        <v>534</v>
      </c>
      <c r="C71" s="12">
        <v>490000</v>
      </c>
    </row>
    <row r="72" ht="17.25" customHeight="1" spans="1:3">
      <c r="A72" s="10">
        <v>20221231</v>
      </c>
      <c r="B72" s="11" t="s">
        <v>535</v>
      </c>
      <c r="C72" s="12">
        <v>2000</v>
      </c>
    </row>
    <row r="73" ht="17.25" customHeight="1" spans="1:3">
      <c r="A73" s="10">
        <v>20221231</v>
      </c>
      <c r="B73" s="11" t="s">
        <v>536</v>
      </c>
      <c r="C73" s="12">
        <v>1500</v>
      </c>
    </row>
    <row r="74" ht="17.25" customHeight="1" spans="1:3">
      <c r="A74" s="10">
        <v>20221231</v>
      </c>
      <c r="B74" s="11" t="s">
        <v>537</v>
      </c>
      <c r="C74" s="12">
        <v>4000</v>
      </c>
    </row>
    <row r="75" ht="17.25" customHeight="1" spans="1:3">
      <c r="A75" s="10">
        <v>20221231</v>
      </c>
      <c r="B75" s="11" t="s">
        <v>494</v>
      </c>
      <c r="C75" s="12">
        <v>50000</v>
      </c>
    </row>
    <row r="76" ht="17.25" customHeight="1" spans="1:3">
      <c r="A76" s="10">
        <v>20221231</v>
      </c>
      <c r="B76" s="11" t="s">
        <v>538</v>
      </c>
      <c r="C76" s="12">
        <v>51000</v>
      </c>
    </row>
    <row r="77" ht="17.25" customHeight="1" spans="1:3">
      <c r="A77" s="10">
        <v>20221231</v>
      </c>
      <c r="B77" s="11" t="s">
        <v>539</v>
      </c>
      <c r="C77" s="12">
        <v>114100</v>
      </c>
    </row>
    <row r="78" ht="17.25" customHeight="1" spans="1:3">
      <c r="A78" s="10">
        <v>20221231</v>
      </c>
      <c r="B78" s="11" t="s">
        <v>540</v>
      </c>
      <c r="C78" s="12">
        <v>16600</v>
      </c>
    </row>
    <row r="79" ht="17.25" customHeight="1" spans="1:4">
      <c r="A79" s="8" t="s">
        <v>201</v>
      </c>
      <c r="B79" s="8"/>
      <c r="C79" s="9">
        <f>SUM(C5:C78)</f>
        <v>6414554.78</v>
      </c>
      <c r="D79" s="13"/>
    </row>
    <row r="81" spans="3:3">
      <c r="C81" s="14">
        <v>6414554.78</v>
      </c>
    </row>
    <row r="83" spans="3:3">
      <c r="C83" s="15">
        <f>C79-C81</f>
        <v>0</v>
      </c>
    </row>
  </sheetData>
  <mergeCells count="3">
    <mergeCell ref="A2:C2"/>
    <mergeCell ref="A3:B3"/>
    <mergeCell ref="A79:B79"/>
  </mergeCells>
  <pageMargins left="0.590551181102362" right="0.393700787401575" top="0.748031496062992" bottom="0.748031496062992" header="0.275590551181102" footer="0.31496062992126"/>
  <pageSetup paperSize="9" firstPageNumber="21" fitToHeight="0" orientation="portrait" useFirstPageNumber="1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2020年收入</vt:lpstr>
      <vt:lpstr>2020支出</vt:lpstr>
      <vt:lpstr>2021年收入</vt:lpstr>
      <vt:lpstr>2021支出</vt:lpstr>
      <vt:lpstr>2022年收入 </vt:lpstr>
      <vt:lpstr>2022支出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李忠文</cp:lastModifiedBy>
  <dcterms:created xsi:type="dcterms:W3CDTF">2019-05-05T03:07:00Z</dcterms:created>
  <cp:lastPrinted>2023-05-08T08:40:00Z</cp:lastPrinted>
  <dcterms:modified xsi:type="dcterms:W3CDTF">2024-12-19T00:51:46Z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C6CC2E4FBCB74257B9DB44585F54D163_12</vt:lpwstr>
  </property>
</Properties>
</file>