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2" activeTab="5"/>
  </bookViews>
  <sheets>
    <sheet name="2020年资产负债表" sheetId="1" r:id="rId1"/>
    <sheet name="2020年收入支出表 " sheetId="7" r:id="rId2"/>
    <sheet name="2021年资产负债表" sheetId="8" r:id="rId3"/>
    <sheet name="2021年收入支出表 " sheetId="9" r:id="rId4"/>
    <sheet name="2022年资产负债表" sheetId="10" r:id="rId5"/>
    <sheet name="2022年收入支出表 " sheetId="11" r:id="rId6"/>
  </sheets>
  <definedNames>
    <definedName name="_xlnm.Print_Area" localSheetId="1">'2020年收入支出表 '!$A$1:$I$28</definedName>
    <definedName name="_xlnm.Print_Area" localSheetId="0">'2020年资产负债表'!$A$1:$F$40</definedName>
    <definedName name="_xlnm.Print_Area" localSheetId="3">'2021年收入支出表 '!$A$1:$I$28</definedName>
    <definedName name="_xlnm.Print_Area" localSheetId="2">'2021年资产负债表'!$A$1:$F$40</definedName>
    <definedName name="_xlnm.Print_Area" localSheetId="5">'2022年收入支出表 '!$A$1:$I$28</definedName>
    <definedName name="_xlnm.Print_Area" localSheetId="4">'2022年资产负债表'!$A$1:$F$40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<sst xmlns="http://schemas.openxmlformats.org/spreadsheetml/2006/main" count="396" uniqueCount="118">
  <si>
    <t>附表8：</t>
  </si>
  <si>
    <t>资产负债表</t>
  </si>
  <si>
    <t>编制单位：寻甸回族彝族自治县红十字会（捐赠户）</t>
  </si>
  <si>
    <t>单位：元</t>
  </si>
  <si>
    <t>资产部类</t>
  </si>
  <si>
    <t>年初数</t>
  </si>
  <si>
    <t>期末数</t>
  </si>
  <si>
    <t>负债部类</t>
  </si>
  <si>
    <t>一、资产类</t>
  </si>
  <si>
    <t>二、负债类</t>
  </si>
  <si>
    <t>现金</t>
  </si>
  <si>
    <t>借入款项</t>
  </si>
  <si>
    <t>银行存款</t>
  </si>
  <si>
    <t>应付票据</t>
  </si>
  <si>
    <t>零余额账户用款额度</t>
  </si>
  <si>
    <t>应付账款</t>
  </si>
  <si>
    <t>应收票据</t>
  </si>
  <si>
    <t>预收账款</t>
  </si>
  <si>
    <t>应收账款</t>
  </si>
  <si>
    <t>其他应付款</t>
  </si>
  <si>
    <t>预付账款</t>
  </si>
  <si>
    <t>应缴预算款</t>
  </si>
  <si>
    <t>其他应收款</t>
  </si>
  <si>
    <t>应缴财政专户款</t>
  </si>
  <si>
    <t>救助物资</t>
  </si>
  <si>
    <t>应交税金</t>
  </si>
  <si>
    <t>产成品</t>
  </si>
  <si>
    <t>应付工资（离退休费）</t>
  </si>
  <si>
    <t>对外投资</t>
  </si>
  <si>
    <t>应付地方（部门）津贴补贴</t>
  </si>
  <si>
    <t>固定资产</t>
  </si>
  <si>
    <t>应付其他个人收入</t>
  </si>
  <si>
    <t>无形资产</t>
  </si>
  <si>
    <t>财政应返还额度</t>
  </si>
  <si>
    <t>负债合计</t>
  </si>
  <si>
    <t>资产合计</t>
  </si>
  <si>
    <t>三、净资产类</t>
  </si>
  <si>
    <t>五、支出类</t>
  </si>
  <si>
    <t>事业基金</t>
  </si>
  <si>
    <t>拨出经费</t>
  </si>
  <si>
    <t>其中：一般基金</t>
  </si>
  <si>
    <t>拨出专款</t>
  </si>
  <si>
    <t xml:space="preserve">             投资基金</t>
  </si>
  <si>
    <t>专款支出</t>
  </si>
  <si>
    <t>固定基金</t>
  </si>
  <si>
    <t>事业支出</t>
  </si>
  <si>
    <t>专用基金</t>
  </si>
  <si>
    <t>经营支出</t>
  </si>
  <si>
    <t>事业结余</t>
  </si>
  <si>
    <t>成本费用</t>
  </si>
  <si>
    <t>经营结余</t>
  </si>
  <si>
    <t>销售税金</t>
  </si>
  <si>
    <t>净资产合计</t>
  </si>
  <si>
    <t>上缴上级支出</t>
  </si>
  <si>
    <t>对附属单位补助</t>
  </si>
  <si>
    <t>四、收入类</t>
  </si>
  <si>
    <t>结转自筹基建</t>
  </si>
  <si>
    <t>财政补助收入</t>
  </si>
  <si>
    <t>支出合计</t>
  </si>
  <si>
    <t>上级补助收入</t>
  </si>
  <si>
    <t>拨入专款</t>
  </si>
  <si>
    <t>事业收入</t>
  </si>
  <si>
    <t>经营收入</t>
  </si>
  <si>
    <t>附属单位缴款</t>
  </si>
  <si>
    <t>其他收入</t>
  </si>
  <si>
    <t>收入合计</t>
  </si>
  <si>
    <t>资产部类总计</t>
  </si>
  <si>
    <t>负债部类总计</t>
  </si>
  <si>
    <r>
      <rPr>
        <sz val="11"/>
        <color theme="1"/>
        <rFont val="宋体"/>
        <charset val="134"/>
      </rPr>
      <t>附表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：</t>
    </r>
  </si>
  <si>
    <r>
      <rPr>
        <b/>
        <sz val="16"/>
        <rFont val="宋体"/>
        <charset val="134"/>
      </rPr>
      <t>收入支出表</t>
    </r>
  </si>
  <si>
    <r>
      <rPr>
        <sz val="11"/>
        <rFont val="Times New Roman"/>
        <charset val="134"/>
      </rPr>
      <t xml:space="preserve">                      2020</t>
    </r>
    <r>
      <rPr>
        <sz val="11"/>
        <rFont val="宋体"/>
        <charset val="134"/>
      </rPr>
      <t>年度</t>
    </r>
  </si>
  <si>
    <r>
      <rPr>
        <sz val="11"/>
        <rFont val="宋体"/>
        <charset val="134"/>
      </rPr>
      <t>单位：元</t>
    </r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</si>
  <si>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 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</si>
  <si>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出</t>
    </r>
  </si>
  <si>
    <r>
      <rPr>
        <sz val="11"/>
        <rFont val="宋体"/>
        <charset val="134"/>
      </rPr>
      <t>结</t>
    </r>
    <r>
      <rPr>
        <sz val="11"/>
        <rFont val="Times New Roman"/>
        <charset val="134"/>
      </rPr>
      <t xml:space="preserve">            </t>
    </r>
    <r>
      <rPr>
        <sz val="11"/>
        <rFont val="宋体"/>
        <charset val="134"/>
      </rPr>
      <t>余</t>
    </r>
  </si>
  <si>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      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</si>
  <si>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上年数</t>
    </r>
  </si>
  <si>
    <r>
      <rPr>
        <sz val="11"/>
        <rFont val="宋体"/>
        <charset val="134"/>
      </rPr>
      <t>本年数</t>
    </r>
  </si>
  <si>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</si>
  <si>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</si>
  <si>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财政补助收入</t>
    </r>
  </si>
  <si>
    <r>
      <rPr>
        <sz val="11"/>
        <rFont val="宋体"/>
        <charset val="134"/>
      </rPr>
      <t>拨出经费</t>
    </r>
  </si>
  <si>
    <r>
      <rPr>
        <sz val="11"/>
        <rFont val="宋体"/>
        <charset val="134"/>
      </rPr>
      <t>事业结余</t>
    </r>
  </si>
  <si>
    <r>
      <rPr>
        <sz val="11"/>
        <rFont val="宋体"/>
        <charset val="134"/>
      </rPr>
      <t>其中：基本支出</t>
    </r>
  </si>
  <si>
    <r>
      <rPr>
        <sz val="11"/>
        <rFont val="宋体"/>
        <charset val="134"/>
      </rPr>
      <t>上缴上级支出</t>
    </r>
  </si>
  <si>
    <r>
      <rPr>
        <sz val="11"/>
        <rFont val="Times New Roman"/>
        <charset val="134"/>
      </rPr>
      <t>1</t>
    </r>
    <r>
      <rPr>
        <b/>
        <sz val="11"/>
        <rFont val="Times New Roman"/>
        <charset val="134"/>
      </rPr>
      <t>.</t>
    </r>
    <r>
      <rPr>
        <sz val="11"/>
        <rFont val="宋体"/>
        <charset val="134"/>
      </rPr>
      <t>正常收支结余</t>
    </r>
  </si>
  <si>
    <r>
      <rPr>
        <sz val="11"/>
        <rFont val="Times New Roman"/>
        <charset val="134"/>
      </rPr>
      <t xml:space="preserve">            </t>
    </r>
    <r>
      <rPr>
        <sz val="11"/>
        <rFont val="宋体"/>
        <charset val="134"/>
      </rPr>
      <t>项目支出</t>
    </r>
  </si>
  <si>
    <r>
      <rPr>
        <sz val="11"/>
        <rFont val="宋体"/>
        <charset val="134"/>
      </rPr>
      <t>对附属单位补助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</si>
  <si>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收回以前年度事业支出</t>
    </r>
  </si>
  <si>
    <r>
      <rPr>
        <sz val="11"/>
        <rFont val="宋体"/>
        <charset val="134"/>
      </rPr>
      <t>上级补助收入</t>
    </r>
  </si>
  <si>
    <r>
      <rPr>
        <sz val="11"/>
        <rFont val="宋体"/>
        <charset val="134"/>
      </rPr>
      <t>附属单位缴款</t>
    </r>
  </si>
  <si>
    <r>
      <rPr>
        <sz val="11"/>
        <rFont val="宋体"/>
        <charset val="134"/>
      </rPr>
      <t>事业收入</t>
    </r>
  </si>
  <si>
    <r>
      <rPr>
        <sz val="11"/>
        <rFont val="宋体"/>
        <charset val="134"/>
      </rPr>
      <t>事业支出</t>
    </r>
  </si>
  <si>
    <r>
      <rPr>
        <sz val="11"/>
        <rFont val="宋体"/>
        <charset val="134"/>
      </rPr>
      <t>其中：预算外资金收入</t>
    </r>
  </si>
  <si>
    <r>
      <rPr>
        <sz val="11"/>
        <rFont val="宋体"/>
        <charset val="134"/>
      </rPr>
      <t>捐赠收入</t>
    </r>
  </si>
  <si>
    <r>
      <rPr>
        <sz val="11"/>
        <rFont val="宋体"/>
        <charset val="134"/>
      </rPr>
      <t>捐赠支出</t>
    </r>
  </si>
  <si>
    <r>
      <rPr>
        <sz val="11"/>
        <rFont val="宋体"/>
        <charset val="134"/>
      </rPr>
      <t>捐赠结余</t>
    </r>
  </si>
  <si>
    <r>
      <rPr>
        <sz val="11"/>
        <rFont val="宋体"/>
        <charset val="134"/>
      </rPr>
      <t>其他收入</t>
    </r>
  </si>
  <si>
    <r>
      <rPr>
        <sz val="11"/>
        <rFont val="宋体"/>
        <charset val="134"/>
      </rPr>
      <t>其他支出</t>
    </r>
  </si>
  <si>
    <r>
      <rPr>
        <sz val="11"/>
        <rFont val="宋体"/>
        <charset val="134"/>
      </rPr>
      <t>其他结余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</si>
  <si>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</si>
  <si>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经营收入</t>
    </r>
  </si>
  <si>
    <r>
      <rPr>
        <sz val="11"/>
        <rFont val="宋体"/>
        <charset val="134"/>
      </rPr>
      <t>经营支出</t>
    </r>
  </si>
  <si>
    <r>
      <rPr>
        <sz val="11"/>
        <rFont val="宋体"/>
        <charset val="134"/>
      </rPr>
      <t>经营结余</t>
    </r>
  </si>
  <si>
    <r>
      <rPr>
        <sz val="11"/>
        <rFont val="宋体"/>
        <charset val="134"/>
      </rPr>
      <t>销售税金</t>
    </r>
  </si>
  <si>
    <r>
      <rPr>
        <sz val="11"/>
        <rFont val="宋体"/>
        <charset val="134"/>
      </rPr>
      <t>以前年度经营亏损</t>
    </r>
    <r>
      <rPr>
        <sz val="11"/>
        <rFont val="Times New Roman"/>
        <charset val="134"/>
      </rPr>
      <t>(-)</t>
    </r>
  </si>
  <si>
    <r>
      <rPr>
        <sz val="11"/>
        <rFont val="宋体"/>
        <charset val="134"/>
      </rPr>
      <t>拨入专款</t>
    </r>
  </si>
  <si>
    <r>
      <rPr>
        <sz val="11"/>
        <rFont val="宋体"/>
        <charset val="134"/>
      </rPr>
      <t>拨出专款</t>
    </r>
  </si>
  <si>
    <r>
      <rPr>
        <sz val="11"/>
        <rFont val="宋体"/>
        <charset val="134"/>
      </rPr>
      <t>结余分配</t>
    </r>
  </si>
  <si>
    <t xml:space="preserve"> </t>
  </si>
  <si>
    <r>
      <rPr>
        <sz val="11"/>
        <rFont val="宋体"/>
        <charset val="134"/>
      </rPr>
      <t>专款支出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</si>
  <si>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应交所得税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</si>
  <si>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提取专用基金</t>
    </r>
  </si>
  <si>
    <r>
      <rPr>
        <sz val="11"/>
        <rFont val="Times New Roman"/>
        <charset val="134"/>
      </rPr>
      <t>3.</t>
    </r>
    <r>
      <rPr>
        <sz val="11"/>
        <rFont val="宋体"/>
        <charset val="134"/>
      </rPr>
      <t>转入事业基金</t>
    </r>
  </si>
  <si>
    <r>
      <rPr>
        <sz val="11"/>
        <rFont val="Times New Roman"/>
        <charset val="134"/>
      </rPr>
      <t>4.</t>
    </r>
    <r>
      <rPr>
        <sz val="11"/>
        <rFont val="宋体"/>
        <charset val="134"/>
      </rPr>
      <t>其他</t>
    </r>
  </si>
  <si>
    <r>
      <rPr>
        <sz val="11"/>
        <rFont val="宋体"/>
        <charset val="134"/>
      </rPr>
      <t>总计</t>
    </r>
  </si>
  <si>
    <r>
      <rPr>
        <sz val="11"/>
        <rFont val="Times New Roman"/>
        <charset val="134"/>
      </rPr>
      <t xml:space="preserve">                      2021</t>
    </r>
    <r>
      <rPr>
        <sz val="11"/>
        <rFont val="宋体"/>
        <charset val="134"/>
      </rPr>
      <t>年度</t>
    </r>
  </si>
  <si>
    <r>
      <rPr>
        <sz val="11"/>
        <rFont val="Times New Roman"/>
        <charset val="134"/>
      </rPr>
      <t xml:space="preserve">                      2022</t>
    </r>
    <r>
      <rPr>
        <sz val="11"/>
        <rFont val="宋体"/>
        <charset val="134"/>
      </rPr>
      <t>年度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</si>
</sst>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57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43" fontId="5" fillId="0" borderId="2" xfId="0" applyNumberFormat="1" applyFont="1" applyBorder="1">
      <alignment vertical="center"/>
    </xf>
    <xf numFmtId="43" fontId="4" fillId="0" borderId="2" xfId="0" applyNumberFormat="1" applyFont="1" applyBorder="1">
      <alignment vertical="center"/>
    </xf>
    <xf numFmtId="43" fontId="6" fillId="0" borderId="2" xfId="0" applyNumberFormat="1" applyFont="1" applyBorder="1">
      <alignment vertical="center"/>
    </xf>
    <xf numFmtId="0" fontId="4" fillId="0" borderId="2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0" xfId="0" applyFont="1">
      <alignment vertical="center"/>
    </xf>
    <xf numFmtId="43" fontId="7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43" fontId="9" fillId="0" borderId="0" xfId="1" applyFont="1" applyFill="1" applyAlignment="1">
      <alignment vertical="center"/>
    </xf>
    <xf numFmtId="43" fontId="9" fillId="0" borderId="0" xfId="1" applyFont="1" applyFill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43" fontId="9" fillId="0" borderId="2" xfId="1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/>
    </xf>
    <xf numFmtId="43" fontId="10" fillId="0" borderId="2" xfId="0" applyNumberFormat="1" applyFont="1" applyBorder="1">
      <alignment vertical="center"/>
    </xf>
    <xf numFmtId="43" fontId="10" fillId="0" borderId="2" xfId="1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0" fontId="10" fillId="0" borderId="2" xfId="0" applyFont="1" applyBorder="1">
      <alignment vertical="center"/>
    </xf>
    <xf numFmtId="43" fontId="10" fillId="0" borderId="3" xfId="1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F41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13.5" outlineLevelCol="5"/>
  <cols>
    <col min="1" max="2" width="15.375" style="16" customWidth="1"/>
    <col min="3" max="3" width="16" style="16" customWidth="1"/>
    <col min="4" max="4" width="21.125" style="16" customWidth="1"/>
    <col min="5" max="5" width="15.875" style="17" customWidth="1"/>
    <col min="6" max="6" width="15.625" style="17" customWidth="1"/>
    <col min="7" max="16384" width="9" style="16"/>
  </cols>
  <sheetData>
    <row r="1" ht="19.5" customHeight="1" spans="1:1">
      <c r="A1" s="16" t="s">
        <v>0</v>
      </c>
    </row>
    <row r="2" ht="20.25" spans="1:6">
      <c r="A2" s="18" t="s">
        <v>1</v>
      </c>
      <c r="B2" s="18"/>
      <c r="C2" s="18"/>
      <c r="D2" s="18"/>
      <c r="E2" s="18"/>
      <c r="F2" s="18"/>
    </row>
    <row r="3" spans="1:6">
      <c r="A3" s="19" t="s">
        <v>2</v>
      </c>
      <c r="B3" s="19"/>
      <c r="D3" s="20">
        <v>44196</v>
      </c>
      <c r="E3" s="21"/>
      <c r="F3" s="22" t="s">
        <v>3</v>
      </c>
    </row>
    <row r="4" spans="1:6">
      <c r="A4" s="23" t="s">
        <v>4</v>
      </c>
      <c r="B4" s="23" t="s">
        <v>5</v>
      </c>
      <c r="C4" s="23" t="s">
        <v>6</v>
      </c>
      <c r="D4" s="23" t="s">
        <v>7</v>
      </c>
      <c r="E4" s="24" t="s">
        <v>5</v>
      </c>
      <c r="F4" s="24" t="s">
        <v>6</v>
      </c>
    </row>
    <row r="5" spans="1:6">
      <c r="A5" s="25" t="s">
        <v>8</v>
      </c>
      <c r="B5" s="26"/>
      <c r="C5" s="26"/>
      <c r="D5" s="25" t="s">
        <v>9</v>
      </c>
      <c r="E5" s="27"/>
      <c r="F5" s="27"/>
    </row>
    <row r="6" spans="1:6">
      <c r="A6" s="25" t="s">
        <v>10</v>
      </c>
      <c r="B6" s="28"/>
      <c r="C6" s="28"/>
      <c r="D6" s="25" t="s">
        <v>11</v>
      </c>
      <c r="E6" s="29"/>
      <c r="F6" s="29"/>
    </row>
    <row r="7" spans="1:6">
      <c r="A7" s="25" t="s">
        <v>12</v>
      </c>
      <c r="B7" s="28">
        <v>3114475.8</v>
      </c>
      <c r="C7" s="28">
        <v>6740773.57</v>
      </c>
      <c r="D7" s="25" t="s">
        <v>13</v>
      </c>
      <c r="E7" s="29"/>
      <c r="F7" s="29"/>
    </row>
    <row r="8" spans="1:6">
      <c r="A8" s="25" t="s">
        <v>14</v>
      </c>
      <c r="B8" s="28"/>
      <c r="C8" s="28"/>
      <c r="D8" s="25" t="s">
        <v>15</v>
      </c>
      <c r="E8" s="29"/>
      <c r="F8" s="29"/>
    </row>
    <row r="9" spans="1:6">
      <c r="A9" s="25" t="s">
        <v>16</v>
      </c>
      <c r="B9" s="28"/>
      <c r="C9" s="28"/>
      <c r="D9" s="25" t="s">
        <v>17</v>
      </c>
      <c r="E9" s="29"/>
      <c r="F9" s="29"/>
    </row>
    <row r="10" spans="1:6">
      <c r="A10" s="25" t="s">
        <v>18</v>
      </c>
      <c r="B10" s="28"/>
      <c r="C10" s="28"/>
      <c r="D10" s="25" t="s">
        <v>19</v>
      </c>
      <c r="E10" s="29"/>
      <c r="F10" s="29"/>
    </row>
    <row r="11" spans="1:6">
      <c r="A11" s="25" t="s">
        <v>20</v>
      </c>
      <c r="B11" s="28"/>
      <c r="C11" s="28"/>
      <c r="D11" s="25" t="s">
        <v>21</v>
      </c>
      <c r="E11" s="29"/>
      <c r="F11" s="29"/>
    </row>
    <row r="12" spans="1:6">
      <c r="A12" s="25" t="s">
        <v>22</v>
      </c>
      <c r="B12" s="28"/>
      <c r="C12" s="28"/>
      <c r="D12" s="25" t="s">
        <v>23</v>
      </c>
      <c r="E12" s="29"/>
      <c r="F12" s="29"/>
    </row>
    <row r="13" spans="1:6">
      <c r="A13" s="25" t="s">
        <v>24</v>
      </c>
      <c r="B13" s="28"/>
      <c r="C13" s="28"/>
      <c r="D13" s="25" t="s">
        <v>25</v>
      </c>
      <c r="E13" s="29"/>
      <c r="F13" s="29"/>
    </row>
    <row r="14" spans="1:6">
      <c r="A14" s="25" t="s">
        <v>26</v>
      </c>
      <c r="B14" s="28"/>
      <c r="C14" s="28"/>
      <c r="D14" s="25" t="s">
        <v>27</v>
      </c>
      <c r="E14" s="29"/>
      <c r="F14" s="29"/>
    </row>
    <row r="15" spans="1:6">
      <c r="A15" s="25" t="s">
        <v>28</v>
      </c>
      <c r="B15" s="28"/>
      <c r="C15" s="28"/>
      <c r="D15" s="25" t="s">
        <v>29</v>
      </c>
      <c r="E15" s="29"/>
      <c r="F15" s="29"/>
    </row>
    <row r="16" spans="1:6">
      <c r="A16" s="25" t="s">
        <v>30</v>
      </c>
      <c r="B16" s="28"/>
      <c r="C16" s="28"/>
      <c r="D16" s="25" t="s">
        <v>31</v>
      </c>
      <c r="E16" s="29"/>
      <c r="F16" s="29"/>
    </row>
    <row r="17" spans="1:6">
      <c r="A17" s="25" t="s">
        <v>32</v>
      </c>
      <c r="B17" s="28"/>
      <c r="C17" s="28"/>
      <c r="D17" s="25"/>
      <c r="E17" s="29"/>
      <c r="F17" s="29"/>
    </row>
    <row r="18" spans="1:6">
      <c r="A18" s="25" t="s">
        <v>33</v>
      </c>
      <c r="B18" s="28"/>
      <c r="C18" s="28"/>
      <c r="D18" s="25" t="s">
        <v>34</v>
      </c>
      <c r="E18" s="29">
        <v>0</v>
      </c>
      <c r="F18" s="29">
        <v>0</v>
      </c>
    </row>
    <row r="19" spans="1:6">
      <c r="A19" s="25" t="s">
        <v>35</v>
      </c>
      <c r="B19" s="28">
        <f>B7</f>
        <v>3114475.8</v>
      </c>
      <c r="C19" s="28">
        <f>C7</f>
        <v>6740773.57</v>
      </c>
      <c r="D19" s="25"/>
      <c r="E19" s="30"/>
      <c r="F19" s="30"/>
    </row>
    <row r="20" spans="1:6">
      <c r="A20" s="25"/>
      <c r="B20" s="31"/>
      <c r="C20" s="31"/>
      <c r="D20" s="25" t="s">
        <v>36</v>
      </c>
      <c r="E20" s="32"/>
      <c r="F20" s="32"/>
    </row>
    <row r="21" spans="1:6">
      <c r="A21" s="25" t="s">
        <v>37</v>
      </c>
      <c r="B21" s="26"/>
      <c r="C21" s="26"/>
      <c r="D21" s="33" t="s">
        <v>38</v>
      </c>
      <c r="E21" s="30"/>
      <c r="F21" s="30"/>
    </row>
    <row r="22" spans="1:6">
      <c r="A22" s="25" t="s">
        <v>39</v>
      </c>
      <c r="B22" s="28"/>
      <c r="C22" s="28"/>
      <c r="D22" s="25" t="s">
        <v>40</v>
      </c>
      <c r="E22" s="29"/>
      <c r="F22" s="29"/>
    </row>
    <row r="23" spans="1:6">
      <c r="A23" s="25" t="s">
        <v>41</v>
      </c>
      <c r="B23" s="28"/>
      <c r="C23" s="28"/>
      <c r="D23" s="25" t="s">
        <v>42</v>
      </c>
      <c r="E23" s="29"/>
      <c r="F23" s="29"/>
    </row>
    <row r="24" spans="1:6">
      <c r="A24" s="25" t="s">
        <v>43</v>
      </c>
      <c r="B24" s="28"/>
      <c r="C24" s="28"/>
      <c r="D24" s="25" t="s">
        <v>44</v>
      </c>
      <c r="E24" s="29"/>
      <c r="F24" s="29"/>
    </row>
    <row r="25" spans="1:6">
      <c r="A25" s="25" t="s">
        <v>45</v>
      </c>
      <c r="B25" s="28"/>
      <c r="C25" s="28"/>
      <c r="D25" s="25" t="s">
        <v>46</v>
      </c>
      <c r="E25" s="29"/>
      <c r="F25" s="29"/>
    </row>
    <row r="26" spans="1:6">
      <c r="A26" s="25" t="s">
        <v>47</v>
      </c>
      <c r="B26" s="28"/>
      <c r="C26" s="28"/>
      <c r="D26" s="25" t="s">
        <v>48</v>
      </c>
      <c r="E26" s="29">
        <v>3114475.8</v>
      </c>
      <c r="F26" s="29">
        <v>6740773.57</v>
      </c>
    </row>
    <row r="27" spans="1:6">
      <c r="A27" s="25" t="s">
        <v>49</v>
      </c>
      <c r="B27" s="28"/>
      <c r="C27" s="28"/>
      <c r="D27" s="25" t="s">
        <v>50</v>
      </c>
      <c r="E27" s="29"/>
      <c r="F27" s="29"/>
    </row>
    <row r="28" spans="1:6">
      <c r="A28" s="25" t="s">
        <v>51</v>
      </c>
      <c r="B28" s="28"/>
      <c r="C28" s="28"/>
      <c r="D28" s="25" t="s">
        <v>52</v>
      </c>
      <c r="E28" s="29">
        <f>E26</f>
        <v>3114475.8</v>
      </c>
      <c r="F28" s="29">
        <f>F26</f>
        <v>6740773.57</v>
      </c>
    </row>
    <row r="29" spans="1:6">
      <c r="A29" s="25" t="s">
        <v>53</v>
      </c>
      <c r="B29" s="28"/>
      <c r="C29" s="28"/>
      <c r="D29" s="25"/>
      <c r="E29" s="29"/>
      <c r="F29" s="29"/>
    </row>
    <row r="30" spans="1:6">
      <c r="A30" s="25" t="s">
        <v>54</v>
      </c>
      <c r="B30" s="28"/>
      <c r="C30" s="28"/>
      <c r="D30" s="25" t="s">
        <v>55</v>
      </c>
      <c r="E30" s="27"/>
      <c r="F30" s="27"/>
    </row>
    <row r="31" spans="1:6">
      <c r="A31" s="25" t="s">
        <v>56</v>
      </c>
      <c r="B31" s="28"/>
      <c r="C31" s="28"/>
      <c r="D31" s="25" t="s">
        <v>57</v>
      </c>
      <c r="E31" s="29"/>
      <c r="F31" s="29"/>
    </row>
    <row r="32" spans="1:6">
      <c r="A32" s="25" t="s">
        <v>58</v>
      </c>
      <c r="B32" s="28"/>
      <c r="C32" s="28"/>
      <c r="D32" s="25" t="s">
        <v>59</v>
      </c>
      <c r="E32" s="29"/>
      <c r="F32" s="29"/>
    </row>
    <row r="33" spans="1:6">
      <c r="A33" s="25"/>
      <c r="B33" s="31"/>
      <c r="C33" s="31"/>
      <c r="D33" s="25" t="s">
        <v>60</v>
      </c>
      <c r="E33" s="29"/>
      <c r="F33" s="29"/>
    </row>
    <row r="34" spans="1:6">
      <c r="A34" s="25"/>
      <c r="B34" s="31"/>
      <c r="C34" s="31"/>
      <c r="D34" s="25" t="s">
        <v>61</v>
      </c>
      <c r="E34" s="29"/>
      <c r="F34" s="29"/>
    </row>
    <row r="35" spans="1:6">
      <c r="A35" s="25"/>
      <c r="B35" s="31"/>
      <c r="C35" s="31"/>
      <c r="D35" s="25" t="s">
        <v>62</v>
      </c>
      <c r="E35" s="29"/>
      <c r="F35" s="29"/>
    </row>
    <row r="36" spans="1:6">
      <c r="A36" s="25"/>
      <c r="B36" s="31"/>
      <c r="C36" s="31"/>
      <c r="D36" s="25" t="s">
        <v>63</v>
      </c>
      <c r="E36" s="29"/>
      <c r="F36" s="29"/>
    </row>
    <row r="37" spans="1:6">
      <c r="A37" s="25"/>
      <c r="B37" s="31"/>
      <c r="C37" s="31"/>
      <c r="D37" s="25" t="s">
        <v>64</v>
      </c>
      <c r="E37" s="29"/>
      <c r="F37" s="29"/>
    </row>
    <row r="38" spans="1:6">
      <c r="A38" s="25"/>
      <c r="B38" s="31"/>
      <c r="C38" s="31"/>
      <c r="D38" s="25" t="s">
        <v>65</v>
      </c>
      <c r="E38" s="29"/>
      <c r="F38" s="29"/>
    </row>
    <row r="39" spans="1:6">
      <c r="A39" s="25"/>
      <c r="B39" s="31"/>
      <c r="C39" s="31"/>
      <c r="D39" s="25"/>
      <c r="E39" s="29"/>
      <c r="F39" s="29"/>
    </row>
    <row r="40" spans="1:6">
      <c r="A40" s="25" t="s">
        <v>66</v>
      </c>
      <c r="B40" s="28">
        <f>SUM(B32,B19)</f>
        <v>3114475.8</v>
      </c>
      <c r="C40" s="28">
        <f>SUM(C32,C19)</f>
        <v>6740773.57</v>
      </c>
      <c r="D40" s="25" t="s">
        <v>67</v>
      </c>
      <c r="E40" s="29">
        <f>E18+E28+E38</f>
        <v>3114475.8</v>
      </c>
      <c r="F40" s="29">
        <f>F18+F28+F38</f>
        <v>6740773.57</v>
      </c>
    </row>
    <row r="41" spans="1:6">
      <c r="A41" s="34"/>
      <c r="B41" s="35"/>
      <c r="C41" s="35"/>
      <c r="D41" s="35"/>
      <c r="E41" s="21"/>
      <c r="F41" s="21"/>
    </row>
  </sheetData>
  <mergeCells count="1">
    <mergeCell ref="A2:F2"/>
  </mergeCells>
  <pageMargins left="0.590551181102362" right="0.393700787401575" top="0.748031496062992" bottom="0.748031496062992" header="0.31496062992126" footer="0.31496062992126"/>
  <pageSetup paperSize="9" scale="95" firstPageNumber="29" orientation="portrait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15"/>
  <cols>
    <col min="1" max="1" width="21.25" style="1" customWidth="1"/>
    <col min="2" max="2" width="16" style="1" customWidth="1"/>
    <col min="3" max="3" width="16.125" style="1" customWidth="1"/>
    <col min="4" max="4" width="15.125" style="1" customWidth="1"/>
    <col min="5" max="5" width="14" style="1" customWidth="1"/>
    <col min="6" max="6" width="14.5" style="1" customWidth="1"/>
    <col min="7" max="7" width="20.875" style="1" customWidth="1"/>
    <col min="8" max="8" width="15.75" style="1" customWidth="1"/>
    <col min="9" max="9" width="15.625" style="1" customWidth="1"/>
    <col min="10" max="16384" width="9" style="1"/>
  </cols>
  <sheetData>
    <row r="1" ht="18.75" customHeight="1" spans="1:1">
      <c r="A1" s="1" t="s">
        <v>68</v>
      </c>
    </row>
    <row r="2" ht="20.25" spans="1:9">
      <c r="A2" s="2" t="s">
        <v>69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4"/>
      <c r="D3" s="5" t="s">
        <v>70</v>
      </c>
      <c r="E3" s="4"/>
      <c r="F3" s="4"/>
      <c r="G3" s="4"/>
      <c r="H3" s="6"/>
      <c r="I3" s="15" t="s">
        <v>71</v>
      </c>
    </row>
    <row r="4" spans="1:9">
      <c r="A4" s="7" t="s">
        <v>72</v>
      </c>
      <c r="B4" s="7"/>
      <c r="C4" s="7"/>
      <c r="D4" s="7" t="s">
        <v>73</v>
      </c>
      <c r="E4" s="7"/>
      <c r="F4" s="7"/>
      <c r="G4" s="7" t="s">
        <v>74</v>
      </c>
      <c r="H4" s="7"/>
      <c r="I4" s="7"/>
    </row>
    <row r="5" spans="1:9">
      <c r="A5" s="7" t="s">
        <v>75</v>
      </c>
      <c r="B5" s="7" t="s">
        <v>76</v>
      </c>
      <c r="C5" s="7" t="s">
        <v>77</v>
      </c>
      <c r="D5" s="7" t="s">
        <v>78</v>
      </c>
      <c r="E5" s="7" t="s">
        <v>76</v>
      </c>
      <c r="F5" s="7" t="s">
        <v>77</v>
      </c>
      <c r="G5" s="7" t="s">
        <v>79</v>
      </c>
      <c r="H5" s="7" t="s">
        <v>76</v>
      </c>
      <c r="I5" s="7" t="s">
        <v>77</v>
      </c>
    </row>
    <row r="6" spans="1:9">
      <c r="A6" s="8" t="s">
        <v>80</v>
      </c>
      <c r="B6" s="9"/>
      <c r="C6" s="9"/>
      <c r="D6" s="8" t="s">
        <v>81</v>
      </c>
      <c r="E6" s="10"/>
      <c r="F6" s="10"/>
      <c r="G6" s="8" t="s">
        <v>82</v>
      </c>
      <c r="H6" s="11"/>
      <c r="I6" s="11"/>
    </row>
    <row r="7" spans="1:9">
      <c r="A7" s="8" t="s">
        <v>83</v>
      </c>
      <c r="B7" s="9"/>
      <c r="C7" s="9"/>
      <c r="D7" s="8" t="s">
        <v>84</v>
      </c>
      <c r="E7" s="10"/>
      <c r="F7" s="10"/>
      <c r="G7" s="8" t="s">
        <v>85</v>
      </c>
      <c r="H7" s="11"/>
      <c r="I7" s="11"/>
    </row>
    <row r="8" spans="1:9">
      <c r="A8" s="8" t="s">
        <v>86</v>
      </c>
      <c r="B8" s="9"/>
      <c r="C8" s="9"/>
      <c r="D8" s="8" t="s">
        <v>87</v>
      </c>
      <c r="E8" s="10"/>
      <c r="F8" s="10"/>
      <c r="G8" s="12" t="s">
        <v>88</v>
      </c>
      <c r="H8" s="13"/>
      <c r="I8" s="11"/>
    </row>
    <row r="9" spans="1:9">
      <c r="A9" s="8" t="s">
        <v>89</v>
      </c>
      <c r="B9" s="9"/>
      <c r="C9" s="9"/>
      <c r="D9" s="8"/>
      <c r="E9" s="10"/>
      <c r="F9" s="10"/>
      <c r="G9" s="8"/>
      <c r="H9" s="11"/>
      <c r="I9" s="11"/>
    </row>
    <row r="10" spans="1:9">
      <c r="A10" s="8" t="s">
        <v>90</v>
      </c>
      <c r="B10" s="9"/>
      <c r="C10" s="9"/>
      <c r="D10" s="8"/>
      <c r="E10" s="10"/>
      <c r="F10" s="10"/>
      <c r="G10" s="8"/>
      <c r="H10" s="11"/>
      <c r="I10" s="11"/>
    </row>
    <row r="11" spans="1:9">
      <c r="A11" s="8" t="s">
        <v>91</v>
      </c>
      <c r="B11" s="11"/>
      <c r="C11" s="11"/>
      <c r="D11" s="8" t="s">
        <v>92</v>
      </c>
      <c r="E11" s="11"/>
      <c r="F11" s="11"/>
      <c r="G11" s="8"/>
      <c r="H11" s="11"/>
      <c r="I11" s="11"/>
    </row>
    <row r="12" spans="1:9">
      <c r="A12" s="8" t="s">
        <v>93</v>
      </c>
      <c r="B12" s="11"/>
      <c r="C12" s="11"/>
      <c r="D12" s="8" t="s">
        <v>83</v>
      </c>
      <c r="E12" s="11"/>
      <c r="F12" s="11"/>
      <c r="G12" s="8"/>
      <c r="H12" s="11"/>
      <c r="I12" s="11"/>
    </row>
    <row r="13" spans="1:9">
      <c r="A13" s="8"/>
      <c r="B13" s="11"/>
      <c r="C13" s="11"/>
      <c r="D13" s="8" t="s">
        <v>86</v>
      </c>
      <c r="E13" s="11"/>
      <c r="F13" s="11"/>
      <c r="G13" s="8"/>
      <c r="H13" s="11"/>
      <c r="I13" s="11"/>
    </row>
    <row r="14" spans="1:9">
      <c r="A14" s="8"/>
      <c r="B14" s="11"/>
      <c r="C14" s="11"/>
      <c r="D14" s="8"/>
      <c r="E14" s="11"/>
      <c r="F14" s="11"/>
      <c r="G14" s="8"/>
      <c r="H14" s="11"/>
      <c r="I14" s="11"/>
    </row>
    <row r="15" spans="1:9">
      <c r="A15" s="8" t="s">
        <v>94</v>
      </c>
      <c r="B15" s="11">
        <v>4783932.1</v>
      </c>
      <c r="C15" s="11">
        <v>18983084.7</v>
      </c>
      <c r="D15" s="8" t="s">
        <v>95</v>
      </c>
      <c r="E15" s="11">
        <v>4500821.7</v>
      </c>
      <c r="F15" s="11">
        <v>15372178.5</v>
      </c>
      <c r="G15" s="8" t="s">
        <v>96</v>
      </c>
      <c r="H15" s="11">
        <f>B15-E15</f>
        <v>283110.399999999</v>
      </c>
      <c r="I15" s="11">
        <f>C15-F15</f>
        <v>3610906.2</v>
      </c>
    </row>
    <row r="16" spans="1:9">
      <c r="A16" s="8" t="s">
        <v>97</v>
      </c>
      <c r="B16" s="11">
        <v>9015.99</v>
      </c>
      <c r="C16" s="11">
        <v>15521.57</v>
      </c>
      <c r="D16" s="8" t="s">
        <v>98</v>
      </c>
      <c r="E16" s="11">
        <v>130</v>
      </c>
      <c r="F16" s="11">
        <v>130</v>
      </c>
      <c r="G16" s="8" t="s">
        <v>99</v>
      </c>
      <c r="H16" s="11">
        <f t="shared" ref="H16:H17" si="0">B16-E16</f>
        <v>8885.99</v>
      </c>
      <c r="I16" s="11">
        <f t="shared" ref="I16:I17" si="1">C16-F16</f>
        <v>15391.57</v>
      </c>
    </row>
    <row r="17" spans="1:9">
      <c r="A17" s="7" t="s">
        <v>100</v>
      </c>
      <c r="B17" s="11">
        <f>SUM(B15:B16)</f>
        <v>4792948.09</v>
      </c>
      <c r="C17" s="11">
        <f>SUM(C15:C16)</f>
        <v>18998606.27</v>
      </c>
      <c r="D17" s="7" t="s">
        <v>100</v>
      </c>
      <c r="E17" s="11">
        <f>SUM(E15:E16)</f>
        <v>4500951.7</v>
      </c>
      <c r="F17" s="11">
        <f>SUM(F15:F16)</f>
        <v>15372308.5</v>
      </c>
      <c r="G17" s="7" t="s">
        <v>100</v>
      </c>
      <c r="H17" s="11">
        <f t="shared" si="0"/>
        <v>291996.39</v>
      </c>
      <c r="I17" s="11">
        <f t="shared" si="1"/>
        <v>3626297.77</v>
      </c>
    </row>
    <row r="18" spans="1:9">
      <c r="A18" s="8" t="s">
        <v>101</v>
      </c>
      <c r="B18" s="11"/>
      <c r="C18" s="11"/>
      <c r="D18" s="8" t="s">
        <v>102</v>
      </c>
      <c r="E18" s="11"/>
      <c r="F18" s="11"/>
      <c r="G18" s="8" t="s">
        <v>103</v>
      </c>
      <c r="H18" s="11"/>
      <c r="I18" s="11"/>
    </row>
    <row r="19" spans="1:9">
      <c r="A19" s="8"/>
      <c r="B19" s="11"/>
      <c r="C19" s="11"/>
      <c r="D19" s="8" t="s">
        <v>104</v>
      </c>
      <c r="E19" s="11"/>
      <c r="F19" s="11"/>
      <c r="G19" s="8" t="s">
        <v>105</v>
      </c>
      <c r="H19" s="11"/>
      <c r="I19" s="11"/>
    </row>
    <row r="20" spans="1:9">
      <c r="A20" s="8"/>
      <c r="B20" s="11"/>
      <c r="C20" s="11"/>
      <c r="D20" s="8"/>
      <c r="E20" s="11"/>
      <c r="F20" s="11"/>
      <c r="G20" s="8"/>
      <c r="H20" s="11"/>
      <c r="I20" s="11"/>
    </row>
    <row r="21" spans="1:9">
      <c r="A21" s="8"/>
      <c r="B21" s="11"/>
      <c r="C21" s="11"/>
      <c r="D21" s="8"/>
      <c r="E21" s="11"/>
      <c r="F21" s="11"/>
      <c r="G21" s="8"/>
      <c r="H21" s="11"/>
      <c r="I21" s="11"/>
    </row>
    <row r="22" spans="1:9">
      <c r="A22" s="7" t="s">
        <v>100</v>
      </c>
      <c r="B22" s="11"/>
      <c r="C22" s="11"/>
      <c r="D22" s="7" t="s">
        <v>100</v>
      </c>
      <c r="E22" s="11"/>
      <c r="F22" s="11"/>
      <c r="G22" s="8"/>
      <c r="H22" s="11"/>
      <c r="I22" s="11"/>
    </row>
    <row r="23" spans="1:9">
      <c r="A23" s="8" t="s">
        <v>106</v>
      </c>
      <c r="B23" s="11"/>
      <c r="C23" s="11"/>
      <c r="D23" s="8" t="s">
        <v>107</v>
      </c>
      <c r="E23" s="11"/>
      <c r="F23" s="11"/>
      <c r="G23" s="8" t="s">
        <v>108</v>
      </c>
      <c r="H23" s="11" t="s">
        <v>109</v>
      </c>
      <c r="I23" s="11"/>
    </row>
    <row r="24" spans="1:9">
      <c r="A24" s="8"/>
      <c r="B24" s="11"/>
      <c r="C24" s="11"/>
      <c r="D24" s="8" t="s">
        <v>110</v>
      </c>
      <c r="E24" s="11"/>
      <c r="F24" s="11"/>
      <c r="G24" s="8" t="s">
        <v>111</v>
      </c>
      <c r="H24" s="11"/>
      <c r="I24" s="11"/>
    </row>
    <row r="25" spans="1:9">
      <c r="A25" s="8"/>
      <c r="B25" s="11"/>
      <c r="C25" s="11"/>
      <c r="D25" s="8"/>
      <c r="E25" s="11"/>
      <c r="F25" s="11"/>
      <c r="G25" s="8" t="s">
        <v>112</v>
      </c>
      <c r="H25" s="11"/>
      <c r="I25" s="11"/>
    </row>
    <row r="26" spans="1:9">
      <c r="A26" s="8"/>
      <c r="B26" s="11"/>
      <c r="C26" s="11"/>
      <c r="D26" s="8"/>
      <c r="E26" s="11"/>
      <c r="F26" s="11"/>
      <c r="G26" s="8" t="s">
        <v>113</v>
      </c>
      <c r="H26" s="11"/>
      <c r="I26" s="11"/>
    </row>
    <row r="27" spans="1:9">
      <c r="A27" s="7" t="s">
        <v>100</v>
      </c>
      <c r="B27" s="14"/>
      <c r="C27" s="14"/>
      <c r="D27" s="7" t="s">
        <v>100</v>
      </c>
      <c r="E27" s="14"/>
      <c r="F27" s="14"/>
      <c r="G27" s="8" t="s">
        <v>114</v>
      </c>
      <c r="H27" s="11"/>
      <c r="I27" s="11"/>
    </row>
    <row r="28" spans="1:9">
      <c r="A28" s="7" t="s">
        <v>115</v>
      </c>
      <c r="B28" s="14">
        <f>B17</f>
        <v>4792948.09</v>
      </c>
      <c r="C28" s="14">
        <f>C17</f>
        <v>18998606.27</v>
      </c>
      <c r="D28" s="7" t="s">
        <v>115</v>
      </c>
      <c r="E28" s="14">
        <f>E17</f>
        <v>4500951.7</v>
      </c>
      <c r="F28" s="14">
        <f>F17</f>
        <v>15372308.5</v>
      </c>
      <c r="G28" s="8"/>
      <c r="H28" s="11">
        <f>H17</f>
        <v>291996.39</v>
      </c>
      <c r="I28" s="11">
        <f>I17</f>
        <v>3626297.77</v>
      </c>
    </row>
  </sheetData>
  <mergeCells count="6">
    <mergeCell ref="A2:I2"/>
    <mergeCell ref="A3:C3"/>
    <mergeCell ref="D3:G3"/>
    <mergeCell ref="A4:C4"/>
    <mergeCell ref="D4:F4"/>
    <mergeCell ref="G4:I4"/>
  </mergeCells>
  <pageMargins left="0.590551181102362" right="0.393700787401575" top="0.748031496062992" bottom="0.748031496062992" header="0.31496062992126" footer="0.31496062992126"/>
  <pageSetup paperSize="9" scale="93" firstPageNumber="30" orientation="landscape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xSplit="1" ySplit="4" topLeftCell="B26" activePane="bottomRight" state="frozen"/>
      <selection/>
      <selection pane="topRight"/>
      <selection pane="bottomLeft"/>
      <selection pane="bottomRight" activeCell="E35" sqref="E35"/>
    </sheetView>
  </sheetViews>
  <sheetFormatPr defaultColWidth="9" defaultRowHeight="13.5" outlineLevelCol="5"/>
  <cols>
    <col min="1" max="2" width="15.375" style="16" customWidth="1"/>
    <col min="3" max="3" width="16" style="16" customWidth="1"/>
    <col min="4" max="4" width="21.125" style="16" customWidth="1"/>
    <col min="5" max="5" width="15.875" style="17" customWidth="1"/>
    <col min="6" max="6" width="15.625" style="17" customWidth="1"/>
    <col min="7" max="16384" width="9" style="16"/>
  </cols>
  <sheetData>
    <row r="1" ht="19.5" customHeight="1" spans="1:1">
      <c r="A1" s="16" t="s">
        <v>0</v>
      </c>
    </row>
    <row r="2" ht="20.25" spans="1:6">
      <c r="A2" s="18" t="s">
        <v>1</v>
      </c>
      <c r="B2" s="18"/>
      <c r="C2" s="18"/>
      <c r="D2" s="18"/>
      <c r="E2" s="18"/>
      <c r="F2" s="18"/>
    </row>
    <row r="3" spans="1:6">
      <c r="A3" s="19" t="s">
        <v>2</v>
      </c>
      <c r="B3" s="19"/>
      <c r="D3" s="20">
        <v>44561</v>
      </c>
      <c r="E3" s="21"/>
      <c r="F3" s="22" t="s">
        <v>3</v>
      </c>
    </row>
    <row r="4" spans="1:6">
      <c r="A4" s="23" t="s">
        <v>4</v>
      </c>
      <c r="B4" s="23" t="s">
        <v>5</v>
      </c>
      <c r="C4" s="23" t="s">
        <v>6</v>
      </c>
      <c r="D4" s="23" t="s">
        <v>7</v>
      </c>
      <c r="E4" s="24" t="s">
        <v>5</v>
      </c>
      <c r="F4" s="24" t="s">
        <v>6</v>
      </c>
    </row>
    <row r="5" spans="1:6">
      <c r="A5" s="25" t="s">
        <v>8</v>
      </c>
      <c r="B5" s="26"/>
      <c r="C5" s="26"/>
      <c r="D5" s="25" t="s">
        <v>9</v>
      </c>
      <c r="E5" s="27"/>
      <c r="F5" s="27"/>
    </row>
    <row r="6" spans="1:6">
      <c r="A6" s="25" t="s">
        <v>10</v>
      </c>
      <c r="B6" s="28"/>
      <c r="C6" s="28"/>
      <c r="D6" s="25" t="s">
        <v>11</v>
      </c>
      <c r="E6" s="29"/>
      <c r="F6" s="29"/>
    </row>
    <row r="7" spans="1:6">
      <c r="A7" s="25" t="s">
        <v>12</v>
      </c>
      <c r="B7" s="28">
        <v>6740773.57</v>
      </c>
      <c r="C7" s="28">
        <v>4220539.13</v>
      </c>
      <c r="D7" s="25" t="s">
        <v>13</v>
      </c>
      <c r="E7" s="29"/>
      <c r="F7" s="29"/>
    </row>
    <row r="8" spans="1:6">
      <c r="A8" s="25" t="s">
        <v>14</v>
      </c>
      <c r="B8" s="28"/>
      <c r="C8" s="28"/>
      <c r="D8" s="25" t="s">
        <v>15</v>
      </c>
      <c r="E8" s="29"/>
      <c r="F8" s="29"/>
    </row>
    <row r="9" spans="1:6">
      <c r="A9" s="25" t="s">
        <v>16</v>
      </c>
      <c r="B9" s="28"/>
      <c r="C9" s="28"/>
      <c r="D9" s="25" t="s">
        <v>17</v>
      </c>
      <c r="E9" s="29"/>
      <c r="F9" s="29"/>
    </row>
    <row r="10" spans="1:6">
      <c r="A10" s="25" t="s">
        <v>18</v>
      </c>
      <c r="B10" s="28"/>
      <c r="C10" s="28"/>
      <c r="D10" s="25" t="s">
        <v>19</v>
      </c>
      <c r="E10" s="29"/>
      <c r="F10" s="29"/>
    </row>
    <row r="11" spans="1:6">
      <c r="A11" s="25" t="s">
        <v>20</v>
      </c>
      <c r="B11" s="28"/>
      <c r="C11" s="28"/>
      <c r="D11" s="25" t="s">
        <v>21</v>
      </c>
      <c r="E11" s="29"/>
      <c r="F11" s="29"/>
    </row>
    <row r="12" spans="1:6">
      <c r="A12" s="25" t="s">
        <v>22</v>
      </c>
      <c r="B12" s="28"/>
      <c r="C12" s="28"/>
      <c r="D12" s="25" t="s">
        <v>23</v>
      </c>
      <c r="E12" s="29"/>
      <c r="F12" s="29"/>
    </row>
    <row r="13" spans="1:6">
      <c r="A13" s="25" t="s">
        <v>24</v>
      </c>
      <c r="B13" s="28"/>
      <c r="C13" s="28"/>
      <c r="D13" s="25" t="s">
        <v>25</v>
      </c>
      <c r="E13" s="29"/>
      <c r="F13" s="29"/>
    </row>
    <row r="14" spans="1:6">
      <c r="A14" s="25" t="s">
        <v>26</v>
      </c>
      <c r="B14" s="28"/>
      <c r="C14" s="28"/>
      <c r="D14" s="25" t="s">
        <v>27</v>
      </c>
      <c r="E14" s="29"/>
      <c r="F14" s="29"/>
    </row>
    <row r="15" spans="1:6">
      <c r="A15" s="25" t="s">
        <v>28</v>
      </c>
      <c r="B15" s="28"/>
      <c r="C15" s="28"/>
      <c r="D15" s="25" t="s">
        <v>29</v>
      </c>
      <c r="E15" s="29"/>
      <c r="F15" s="29"/>
    </row>
    <row r="16" spans="1:6">
      <c r="A16" s="25" t="s">
        <v>30</v>
      </c>
      <c r="B16" s="28"/>
      <c r="C16" s="28"/>
      <c r="D16" s="25" t="s">
        <v>31</v>
      </c>
      <c r="E16" s="29"/>
      <c r="F16" s="29"/>
    </row>
    <row r="17" spans="1:6">
      <c r="A17" s="25" t="s">
        <v>32</v>
      </c>
      <c r="B17" s="28"/>
      <c r="C17" s="28"/>
      <c r="D17" s="25"/>
      <c r="E17" s="29"/>
      <c r="F17" s="29"/>
    </row>
    <row r="18" spans="1:6">
      <c r="A18" s="25" t="s">
        <v>33</v>
      </c>
      <c r="B18" s="28"/>
      <c r="C18" s="28"/>
      <c r="D18" s="25" t="s">
        <v>34</v>
      </c>
      <c r="E18" s="29">
        <v>0</v>
      </c>
      <c r="F18" s="29">
        <v>0</v>
      </c>
    </row>
    <row r="19" spans="1:6">
      <c r="A19" s="25" t="s">
        <v>35</v>
      </c>
      <c r="B19" s="28">
        <f>B7</f>
        <v>6740773.57</v>
      </c>
      <c r="C19" s="28">
        <f>C7</f>
        <v>4220539.13</v>
      </c>
      <c r="D19" s="25"/>
      <c r="E19" s="30"/>
      <c r="F19" s="30"/>
    </row>
    <row r="20" spans="1:6">
      <c r="A20" s="25"/>
      <c r="B20" s="31"/>
      <c r="C20" s="31"/>
      <c r="D20" s="25" t="s">
        <v>36</v>
      </c>
      <c r="E20" s="32"/>
      <c r="F20" s="32"/>
    </row>
    <row r="21" spans="1:6">
      <c r="A21" s="25" t="s">
        <v>37</v>
      </c>
      <c r="B21" s="26"/>
      <c r="C21" s="26"/>
      <c r="D21" s="33" t="s">
        <v>38</v>
      </c>
      <c r="E21" s="30"/>
      <c r="F21" s="30"/>
    </row>
    <row r="22" spans="1:6">
      <c r="A22" s="25" t="s">
        <v>39</v>
      </c>
      <c r="B22" s="28"/>
      <c r="C22" s="28"/>
      <c r="D22" s="25" t="s">
        <v>40</v>
      </c>
      <c r="E22" s="29"/>
      <c r="F22" s="29"/>
    </row>
    <row r="23" spans="1:6">
      <c r="A23" s="25" t="s">
        <v>41</v>
      </c>
      <c r="B23" s="28"/>
      <c r="C23" s="28"/>
      <c r="D23" s="25" t="s">
        <v>42</v>
      </c>
      <c r="E23" s="29"/>
      <c r="F23" s="29"/>
    </row>
    <row r="24" spans="1:6">
      <c r="A24" s="25" t="s">
        <v>43</v>
      </c>
      <c r="B24" s="28"/>
      <c r="C24" s="28"/>
      <c r="D24" s="25" t="s">
        <v>44</v>
      </c>
      <c r="E24" s="29"/>
      <c r="F24" s="29"/>
    </row>
    <row r="25" spans="1:6">
      <c r="A25" s="25" t="s">
        <v>45</v>
      </c>
      <c r="B25" s="28"/>
      <c r="C25" s="28"/>
      <c r="D25" s="25" t="s">
        <v>46</v>
      </c>
      <c r="E25" s="29"/>
      <c r="F25" s="29"/>
    </row>
    <row r="26" spans="1:6">
      <c r="A26" s="25" t="s">
        <v>47</v>
      </c>
      <c r="B26" s="28"/>
      <c r="C26" s="28"/>
      <c r="D26" s="25" t="s">
        <v>48</v>
      </c>
      <c r="E26" s="29">
        <v>6740773.57</v>
      </c>
      <c r="F26" s="29">
        <v>4220539.13</v>
      </c>
    </row>
    <row r="27" spans="1:6">
      <c r="A27" s="25" t="s">
        <v>49</v>
      </c>
      <c r="B27" s="28"/>
      <c r="C27" s="28"/>
      <c r="D27" s="25" t="s">
        <v>50</v>
      </c>
      <c r="E27" s="29"/>
      <c r="F27" s="29"/>
    </row>
    <row r="28" spans="1:6">
      <c r="A28" s="25" t="s">
        <v>51</v>
      </c>
      <c r="B28" s="28"/>
      <c r="C28" s="28"/>
      <c r="D28" s="25" t="s">
        <v>52</v>
      </c>
      <c r="E28" s="29">
        <f>E26</f>
        <v>6740773.57</v>
      </c>
      <c r="F28" s="29">
        <f>F26</f>
        <v>4220539.13</v>
      </c>
    </row>
    <row r="29" spans="1:6">
      <c r="A29" s="25" t="s">
        <v>53</v>
      </c>
      <c r="B29" s="28"/>
      <c r="C29" s="28"/>
      <c r="D29" s="25"/>
      <c r="E29" s="29"/>
      <c r="F29" s="29"/>
    </row>
    <row r="30" spans="1:6">
      <c r="A30" s="25" t="s">
        <v>54</v>
      </c>
      <c r="B30" s="28"/>
      <c r="C30" s="28"/>
      <c r="D30" s="25" t="s">
        <v>55</v>
      </c>
      <c r="E30" s="27"/>
      <c r="F30" s="27"/>
    </row>
    <row r="31" spans="1:6">
      <c r="A31" s="25" t="s">
        <v>56</v>
      </c>
      <c r="B31" s="28"/>
      <c r="C31" s="28"/>
      <c r="D31" s="25" t="s">
        <v>57</v>
      </c>
      <c r="E31" s="29"/>
      <c r="F31" s="29"/>
    </row>
    <row r="32" spans="1:6">
      <c r="A32" s="25" t="s">
        <v>58</v>
      </c>
      <c r="B32" s="28"/>
      <c r="C32" s="28"/>
      <c r="D32" s="25" t="s">
        <v>59</v>
      </c>
      <c r="E32" s="29"/>
      <c r="F32" s="29"/>
    </row>
    <row r="33" spans="1:6">
      <c r="A33" s="25"/>
      <c r="B33" s="31"/>
      <c r="C33" s="31"/>
      <c r="D33" s="25" t="s">
        <v>60</v>
      </c>
      <c r="E33" s="29"/>
      <c r="F33" s="29"/>
    </row>
    <row r="34" spans="1:6">
      <c r="A34" s="25"/>
      <c r="B34" s="31"/>
      <c r="C34" s="31"/>
      <c r="D34" s="25" t="s">
        <v>61</v>
      </c>
      <c r="E34" s="29"/>
      <c r="F34" s="29"/>
    </row>
    <row r="35" spans="1:6">
      <c r="A35" s="25"/>
      <c r="B35" s="31"/>
      <c r="C35" s="31"/>
      <c r="D35" s="25" t="s">
        <v>62</v>
      </c>
      <c r="E35" s="29"/>
      <c r="F35" s="29"/>
    </row>
    <row r="36" spans="1:6">
      <c r="A36" s="25"/>
      <c r="B36" s="31"/>
      <c r="C36" s="31"/>
      <c r="D36" s="25" t="s">
        <v>63</v>
      </c>
      <c r="E36" s="29"/>
      <c r="F36" s="29"/>
    </row>
    <row r="37" spans="1:6">
      <c r="A37" s="25"/>
      <c r="B37" s="31"/>
      <c r="C37" s="31"/>
      <c r="D37" s="25" t="s">
        <v>64</v>
      </c>
      <c r="E37" s="29"/>
      <c r="F37" s="29"/>
    </row>
    <row r="38" spans="1:6">
      <c r="A38" s="25"/>
      <c r="B38" s="31"/>
      <c r="C38" s="31"/>
      <c r="D38" s="25" t="s">
        <v>65</v>
      </c>
      <c r="E38" s="29"/>
      <c r="F38" s="29"/>
    </row>
    <row r="39" spans="1:6">
      <c r="A39" s="25"/>
      <c r="B39" s="31"/>
      <c r="C39" s="31"/>
      <c r="D39" s="25"/>
      <c r="E39" s="29"/>
      <c r="F39" s="29"/>
    </row>
    <row r="40" spans="1:6">
      <c r="A40" s="25" t="s">
        <v>66</v>
      </c>
      <c r="B40" s="28">
        <f>SUM(B32,B19)</f>
        <v>6740773.57</v>
      </c>
      <c r="C40" s="28">
        <f>SUM(C32,C19)</f>
        <v>4220539.13</v>
      </c>
      <c r="D40" s="25" t="s">
        <v>67</v>
      </c>
      <c r="E40" s="29">
        <f>E18+E28+E38</f>
        <v>6740773.57</v>
      </c>
      <c r="F40" s="29">
        <f>F18+F28+F38</f>
        <v>4220539.13</v>
      </c>
    </row>
    <row r="41" spans="1:6">
      <c r="A41" s="34"/>
      <c r="B41" s="35"/>
      <c r="C41" s="35"/>
      <c r="D41" s="35"/>
      <c r="E41" s="21"/>
      <c r="F41" s="21"/>
    </row>
  </sheetData>
  <mergeCells count="1">
    <mergeCell ref="A2:F2"/>
  </mergeCells>
  <pageMargins left="0.590551181102362" right="0.393700787401575" top="0.748031496062992" bottom="0.748031496062992" header="0.31496062992126" footer="0.31496062992126"/>
  <pageSetup paperSize="9" scale="95" firstPageNumber="31" orientation="portrait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5"/>
  <cols>
    <col min="1" max="1" width="21.25" style="1" customWidth="1"/>
    <col min="2" max="2" width="16" style="1" customWidth="1"/>
    <col min="3" max="3" width="16.125" style="1" customWidth="1"/>
    <col min="4" max="5" width="15.125" style="1" customWidth="1"/>
    <col min="6" max="6" width="14.5" style="1" customWidth="1"/>
    <col min="7" max="7" width="20.875" style="1" customWidth="1"/>
    <col min="8" max="8" width="15.75" style="1" customWidth="1"/>
    <col min="9" max="9" width="15.625" style="1" customWidth="1"/>
    <col min="10" max="16384" width="9" style="1"/>
  </cols>
  <sheetData>
    <row r="1" ht="18.75" customHeight="1" spans="1:1">
      <c r="A1" s="1" t="s">
        <v>68</v>
      </c>
    </row>
    <row r="2" ht="20.25" spans="1:9">
      <c r="A2" s="2" t="s">
        <v>69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4"/>
      <c r="D3" s="5" t="s">
        <v>116</v>
      </c>
      <c r="E3" s="4"/>
      <c r="F3" s="4"/>
      <c r="G3" s="4"/>
      <c r="H3" s="6"/>
      <c r="I3" s="15" t="s">
        <v>71</v>
      </c>
    </row>
    <row r="4" spans="1:9">
      <c r="A4" s="7" t="s">
        <v>72</v>
      </c>
      <c r="B4" s="7"/>
      <c r="C4" s="7"/>
      <c r="D4" s="7" t="s">
        <v>73</v>
      </c>
      <c r="E4" s="7"/>
      <c r="F4" s="7"/>
      <c r="G4" s="7" t="s">
        <v>74</v>
      </c>
      <c r="H4" s="7"/>
      <c r="I4" s="7"/>
    </row>
    <row r="5" spans="1:9">
      <c r="A5" s="7" t="s">
        <v>75</v>
      </c>
      <c r="B5" s="7" t="s">
        <v>76</v>
      </c>
      <c r="C5" s="7" t="s">
        <v>77</v>
      </c>
      <c r="D5" s="7" t="s">
        <v>78</v>
      </c>
      <c r="E5" s="7" t="s">
        <v>76</v>
      </c>
      <c r="F5" s="7" t="s">
        <v>77</v>
      </c>
      <c r="G5" s="7" t="s">
        <v>79</v>
      </c>
      <c r="H5" s="7" t="s">
        <v>76</v>
      </c>
      <c r="I5" s="7" t="s">
        <v>77</v>
      </c>
    </row>
    <row r="6" spans="1:9">
      <c r="A6" s="8" t="s">
        <v>80</v>
      </c>
      <c r="B6" s="9"/>
      <c r="C6" s="9"/>
      <c r="D6" s="8" t="s">
        <v>81</v>
      </c>
      <c r="E6" s="10"/>
      <c r="F6" s="10"/>
      <c r="G6" s="8" t="s">
        <v>82</v>
      </c>
      <c r="H6" s="11"/>
      <c r="I6" s="11"/>
    </row>
    <row r="7" spans="1:9">
      <c r="A7" s="8" t="s">
        <v>83</v>
      </c>
      <c r="B7" s="9"/>
      <c r="C7" s="9"/>
      <c r="D7" s="8" t="s">
        <v>84</v>
      </c>
      <c r="E7" s="10"/>
      <c r="F7" s="10"/>
      <c r="G7" s="8" t="s">
        <v>85</v>
      </c>
      <c r="H7" s="11"/>
      <c r="I7" s="11"/>
    </row>
    <row r="8" spans="1:9">
      <c r="A8" s="8" t="s">
        <v>86</v>
      </c>
      <c r="B8" s="9"/>
      <c r="C8" s="9"/>
      <c r="D8" s="8" t="s">
        <v>87</v>
      </c>
      <c r="E8" s="10"/>
      <c r="F8" s="10"/>
      <c r="G8" s="12" t="s">
        <v>88</v>
      </c>
      <c r="H8" s="13"/>
      <c r="I8" s="11"/>
    </row>
    <row r="9" spans="1:9">
      <c r="A9" s="8" t="s">
        <v>89</v>
      </c>
      <c r="B9" s="9"/>
      <c r="C9" s="9"/>
      <c r="D9" s="8"/>
      <c r="E9" s="10"/>
      <c r="F9" s="10"/>
      <c r="G9" s="8"/>
      <c r="H9" s="11"/>
      <c r="I9" s="11"/>
    </row>
    <row r="10" spans="1:9">
      <c r="A10" s="8" t="s">
        <v>90</v>
      </c>
      <c r="B10" s="9"/>
      <c r="C10" s="9"/>
      <c r="D10" s="8"/>
      <c r="E10" s="10"/>
      <c r="F10" s="10"/>
      <c r="G10" s="8"/>
      <c r="H10" s="11"/>
      <c r="I10" s="11"/>
    </row>
    <row r="11" spans="1:9">
      <c r="A11" s="8" t="s">
        <v>91</v>
      </c>
      <c r="B11" s="11"/>
      <c r="C11" s="11"/>
      <c r="D11" s="8" t="s">
        <v>92</v>
      </c>
      <c r="E11" s="11"/>
      <c r="F11" s="11"/>
      <c r="G11" s="8"/>
      <c r="H11" s="11"/>
      <c r="I11" s="11"/>
    </row>
    <row r="12" spans="1:9">
      <c r="A12" s="8" t="s">
        <v>93</v>
      </c>
      <c r="B12" s="11"/>
      <c r="C12" s="11"/>
      <c r="D12" s="8" t="s">
        <v>83</v>
      </c>
      <c r="E12" s="11"/>
      <c r="F12" s="11"/>
      <c r="G12" s="8"/>
      <c r="H12" s="11"/>
      <c r="I12" s="11"/>
    </row>
    <row r="13" spans="1:9">
      <c r="A13" s="8"/>
      <c r="B13" s="11"/>
      <c r="C13" s="11"/>
      <c r="D13" s="8" t="s">
        <v>86</v>
      </c>
      <c r="E13" s="11"/>
      <c r="F13" s="11"/>
      <c r="G13" s="8"/>
      <c r="H13" s="11"/>
      <c r="I13" s="11"/>
    </row>
    <row r="14" spans="1:9">
      <c r="A14" s="8"/>
      <c r="B14" s="11"/>
      <c r="C14" s="11"/>
      <c r="D14" s="8"/>
      <c r="E14" s="11"/>
      <c r="F14" s="11"/>
      <c r="G14" s="8"/>
      <c r="H14" s="11"/>
      <c r="I14" s="11"/>
    </row>
    <row r="15" spans="1:9">
      <c r="A15" s="8" t="s">
        <v>94</v>
      </c>
      <c r="B15" s="11">
        <v>18983084.7</v>
      </c>
      <c r="C15" s="11">
        <f>8089086.79+750000</f>
        <v>8839086.79</v>
      </c>
      <c r="D15" s="8" t="s">
        <v>95</v>
      </c>
      <c r="E15" s="11">
        <v>15372178.5</v>
      </c>
      <c r="F15" s="11">
        <f>11364322.72</f>
        <v>11364322.72</v>
      </c>
      <c r="G15" s="8" t="s">
        <v>96</v>
      </c>
      <c r="H15" s="11">
        <f>B15-E15</f>
        <v>3610906.2</v>
      </c>
      <c r="I15" s="11">
        <f>C15-F15</f>
        <v>-2525235.93</v>
      </c>
    </row>
    <row r="16" spans="1:9">
      <c r="A16" s="8" t="s">
        <v>97</v>
      </c>
      <c r="B16" s="11">
        <v>15521.57</v>
      </c>
      <c r="C16" s="11">
        <v>12341.49</v>
      </c>
      <c r="D16" s="8" t="s">
        <v>98</v>
      </c>
      <c r="E16" s="11">
        <v>130</v>
      </c>
      <c r="F16" s="11">
        <v>7340</v>
      </c>
      <c r="G16" s="8" t="s">
        <v>99</v>
      </c>
      <c r="H16" s="11">
        <f t="shared" ref="H16:I17" si="0">B16-E16</f>
        <v>15391.57</v>
      </c>
      <c r="I16" s="11">
        <f t="shared" si="0"/>
        <v>5001.49</v>
      </c>
    </row>
    <row r="17" spans="1:9">
      <c r="A17" s="7" t="s">
        <v>100</v>
      </c>
      <c r="B17" s="11">
        <f>SUM(B15:B16)</f>
        <v>18998606.27</v>
      </c>
      <c r="C17" s="11">
        <f>SUM(C15:C16)</f>
        <v>8851428.28</v>
      </c>
      <c r="D17" s="7" t="s">
        <v>100</v>
      </c>
      <c r="E17" s="11">
        <f>SUM(E15:E16)</f>
        <v>15372308.5</v>
      </c>
      <c r="F17" s="11">
        <f>SUM(F15:F16)</f>
        <v>11371662.72</v>
      </c>
      <c r="G17" s="7" t="s">
        <v>100</v>
      </c>
      <c r="H17" s="11">
        <f t="shared" si="0"/>
        <v>3626297.77</v>
      </c>
      <c r="I17" s="11">
        <f t="shared" si="0"/>
        <v>-2520234.44</v>
      </c>
    </row>
    <row r="18" spans="1:9">
      <c r="A18" s="8" t="s">
        <v>101</v>
      </c>
      <c r="B18" s="11"/>
      <c r="C18" s="11"/>
      <c r="D18" s="8" t="s">
        <v>102</v>
      </c>
      <c r="E18" s="11"/>
      <c r="F18" s="11"/>
      <c r="G18" s="8" t="s">
        <v>103</v>
      </c>
      <c r="H18" s="11"/>
      <c r="I18" s="11"/>
    </row>
    <row r="19" spans="1:9">
      <c r="A19" s="8"/>
      <c r="B19" s="11"/>
      <c r="C19" s="11"/>
      <c r="D19" s="8" t="s">
        <v>104</v>
      </c>
      <c r="E19" s="11"/>
      <c r="F19" s="11"/>
      <c r="G19" s="8" t="s">
        <v>105</v>
      </c>
      <c r="H19" s="11"/>
      <c r="I19" s="11"/>
    </row>
    <row r="20" spans="1:9">
      <c r="A20" s="8"/>
      <c r="B20" s="11"/>
      <c r="C20" s="11"/>
      <c r="D20" s="8"/>
      <c r="E20" s="11"/>
      <c r="F20" s="11"/>
      <c r="G20" s="8"/>
      <c r="H20" s="11"/>
      <c r="I20" s="11"/>
    </row>
    <row r="21" spans="1:9">
      <c r="A21" s="8"/>
      <c r="B21" s="11"/>
      <c r="C21" s="11"/>
      <c r="D21" s="8"/>
      <c r="E21" s="11"/>
      <c r="F21" s="11"/>
      <c r="G21" s="8"/>
      <c r="H21" s="11"/>
      <c r="I21" s="11"/>
    </row>
    <row r="22" spans="1:9">
      <c r="A22" s="7" t="s">
        <v>100</v>
      </c>
      <c r="B22" s="11"/>
      <c r="C22" s="11"/>
      <c r="D22" s="7" t="s">
        <v>100</v>
      </c>
      <c r="E22" s="11"/>
      <c r="F22" s="11"/>
      <c r="G22" s="8"/>
      <c r="H22" s="11"/>
      <c r="I22" s="11"/>
    </row>
    <row r="23" spans="1:9">
      <c r="A23" s="8" t="s">
        <v>106</v>
      </c>
      <c r="B23" s="11"/>
      <c r="C23" s="11"/>
      <c r="D23" s="8" t="s">
        <v>107</v>
      </c>
      <c r="E23" s="11"/>
      <c r="F23" s="11"/>
      <c r="G23" s="8" t="s">
        <v>108</v>
      </c>
      <c r="H23" s="11" t="s">
        <v>109</v>
      </c>
      <c r="I23" s="11"/>
    </row>
    <row r="24" spans="1:9">
      <c r="A24" s="8"/>
      <c r="B24" s="11"/>
      <c r="C24" s="11"/>
      <c r="D24" s="8" t="s">
        <v>110</v>
      </c>
      <c r="E24" s="11"/>
      <c r="F24" s="11"/>
      <c r="G24" s="8" t="s">
        <v>111</v>
      </c>
      <c r="H24" s="11"/>
      <c r="I24" s="11"/>
    </row>
    <row r="25" spans="1:9">
      <c r="A25" s="8"/>
      <c r="B25" s="11"/>
      <c r="C25" s="11"/>
      <c r="D25" s="8"/>
      <c r="E25" s="11"/>
      <c r="F25" s="11"/>
      <c r="G25" s="8" t="s">
        <v>112</v>
      </c>
      <c r="H25" s="11"/>
      <c r="I25" s="11"/>
    </row>
    <row r="26" spans="1:9">
      <c r="A26" s="8"/>
      <c r="B26" s="11"/>
      <c r="C26" s="11"/>
      <c r="D26" s="8"/>
      <c r="E26" s="11"/>
      <c r="F26" s="11"/>
      <c r="G26" s="8" t="s">
        <v>113</v>
      </c>
      <c r="H26" s="11"/>
      <c r="I26" s="11"/>
    </row>
    <row r="27" spans="1:9">
      <c r="A27" s="7" t="s">
        <v>100</v>
      </c>
      <c r="B27" s="14"/>
      <c r="C27" s="14"/>
      <c r="D27" s="7" t="s">
        <v>100</v>
      </c>
      <c r="E27" s="14"/>
      <c r="F27" s="14"/>
      <c r="G27" s="8" t="s">
        <v>114</v>
      </c>
      <c r="H27" s="11"/>
      <c r="I27" s="11"/>
    </row>
    <row r="28" spans="1:9">
      <c r="A28" s="7" t="s">
        <v>115</v>
      </c>
      <c r="B28" s="14">
        <f>B17</f>
        <v>18998606.27</v>
      </c>
      <c r="C28" s="14">
        <f>C17</f>
        <v>8851428.28</v>
      </c>
      <c r="D28" s="7" t="s">
        <v>115</v>
      </c>
      <c r="E28" s="14">
        <f>E17</f>
        <v>15372308.5</v>
      </c>
      <c r="F28" s="14">
        <f>F17</f>
        <v>11371662.72</v>
      </c>
      <c r="G28" s="8"/>
      <c r="H28" s="11">
        <f>H17</f>
        <v>3626297.77</v>
      </c>
      <c r="I28" s="11">
        <f>I17</f>
        <v>-2520234.44</v>
      </c>
    </row>
  </sheetData>
  <mergeCells count="6">
    <mergeCell ref="A2:I2"/>
    <mergeCell ref="A3:C3"/>
    <mergeCell ref="D3:G3"/>
    <mergeCell ref="A4:C4"/>
    <mergeCell ref="D4:F4"/>
    <mergeCell ref="G4:I4"/>
  </mergeCells>
  <pageMargins left="0.590551181102362" right="0.393700787401575" top="0.748031496062992" bottom="0.748031496062992" header="0.31496062992126" footer="0.31496062992126"/>
  <pageSetup paperSize="9" scale="92" firstPageNumber="32" orientation="landscape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D25" sqref="D25"/>
    </sheetView>
  </sheetViews>
  <sheetFormatPr defaultColWidth="9" defaultRowHeight="13.5" outlineLevelCol="5"/>
  <cols>
    <col min="1" max="2" width="15.375" style="16" customWidth="1"/>
    <col min="3" max="3" width="16" style="16" customWidth="1"/>
    <col min="4" max="4" width="21.125" style="16" customWidth="1"/>
    <col min="5" max="5" width="15.875" style="17" customWidth="1"/>
    <col min="6" max="6" width="15.625" style="17" customWidth="1"/>
    <col min="7" max="16384" width="9" style="16"/>
  </cols>
  <sheetData>
    <row r="1" ht="19.5" customHeight="1" spans="1:1">
      <c r="A1" s="16" t="s">
        <v>0</v>
      </c>
    </row>
    <row r="2" ht="20.25" spans="1:6">
      <c r="A2" s="18" t="s">
        <v>1</v>
      </c>
      <c r="B2" s="18"/>
      <c r="C2" s="18"/>
      <c r="D2" s="18"/>
      <c r="E2" s="18"/>
      <c r="F2" s="18"/>
    </row>
    <row r="3" spans="1:6">
      <c r="A3" s="19" t="s">
        <v>2</v>
      </c>
      <c r="B3" s="19"/>
      <c r="D3" s="20">
        <v>44926</v>
      </c>
      <c r="E3" s="21"/>
      <c r="F3" s="22" t="s">
        <v>3</v>
      </c>
    </row>
    <row r="4" spans="1:6">
      <c r="A4" s="23" t="s">
        <v>4</v>
      </c>
      <c r="B4" s="23" t="s">
        <v>5</v>
      </c>
      <c r="C4" s="23" t="s">
        <v>6</v>
      </c>
      <c r="D4" s="23" t="s">
        <v>7</v>
      </c>
      <c r="E4" s="24" t="s">
        <v>5</v>
      </c>
      <c r="F4" s="24" t="s">
        <v>6</v>
      </c>
    </row>
    <row r="5" spans="1:6">
      <c r="A5" s="25" t="s">
        <v>8</v>
      </c>
      <c r="B5" s="26"/>
      <c r="C5" s="26"/>
      <c r="D5" s="25" t="s">
        <v>9</v>
      </c>
      <c r="E5" s="27"/>
      <c r="F5" s="27"/>
    </row>
    <row r="6" spans="1:6">
      <c r="A6" s="25" t="s">
        <v>10</v>
      </c>
      <c r="B6" s="28"/>
      <c r="C6" s="28"/>
      <c r="D6" s="25" t="s">
        <v>11</v>
      </c>
      <c r="E6" s="29"/>
      <c r="F6" s="29"/>
    </row>
    <row r="7" spans="1:6">
      <c r="A7" s="25" t="s">
        <v>12</v>
      </c>
      <c r="B7" s="28">
        <v>4220539.13</v>
      </c>
      <c r="C7" s="28">
        <v>3752349.74</v>
      </c>
      <c r="D7" s="25" t="s">
        <v>13</v>
      </c>
      <c r="E7" s="29"/>
      <c r="F7" s="29"/>
    </row>
    <row r="8" spans="1:6">
      <c r="A8" s="25" t="s">
        <v>14</v>
      </c>
      <c r="B8" s="28"/>
      <c r="C8" s="28"/>
      <c r="D8" s="25" t="s">
        <v>15</v>
      </c>
      <c r="E8" s="29"/>
      <c r="F8" s="29"/>
    </row>
    <row r="9" spans="1:6">
      <c r="A9" s="25" t="s">
        <v>16</v>
      </c>
      <c r="B9" s="28"/>
      <c r="C9" s="28"/>
      <c r="D9" s="25" t="s">
        <v>17</v>
      </c>
      <c r="E9" s="29"/>
      <c r="F9" s="29"/>
    </row>
    <row r="10" spans="1:6">
      <c r="A10" s="25" t="s">
        <v>18</v>
      </c>
      <c r="B10" s="28"/>
      <c r="C10" s="28"/>
      <c r="D10" s="25" t="s">
        <v>19</v>
      </c>
      <c r="E10" s="29"/>
      <c r="F10" s="29"/>
    </row>
    <row r="11" spans="1:6">
      <c r="A11" s="25" t="s">
        <v>20</v>
      </c>
      <c r="B11" s="28"/>
      <c r="C11" s="28"/>
      <c r="D11" s="25" t="s">
        <v>21</v>
      </c>
      <c r="E11" s="29"/>
      <c r="F11" s="29"/>
    </row>
    <row r="12" spans="1:6">
      <c r="A12" s="25" t="s">
        <v>22</v>
      </c>
      <c r="B12" s="28"/>
      <c r="C12" s="28"/>
      <c r="D12" s="25" t="s">
        <v>23</v>
      </c>
      <c r="E12" s="29"/>
      <c r="F12" s="29"/>
    </row>
    <row r="13" spans="1:6">
      <c r="A13" s="25" t="s">
        <v>24</v>
      </c>
      <c r="B13" s="28"/>
      <c r="C13" s="28"/>
      <c r="D13" s="25" t="s">
        <v>25</v>
      </c>
      <c r="E13" s="29"/>
      <c r="F13" s="29"/>
    </row>
    <row r="14" spans="1:6">
      <c r="A14" s="25" t="s">
        <v>26</v>
      </c>
      <c r="B14" s="28"/>
      <c r="C14" s="28"/>
      <c r="D14" s="25" t="s">
        <v>27</v>
      </c>
      <c r="E14" s="29"/>
      <c r="F14" s="29"/>
    </row>
    <row r="15" spans="1:6">
      <c r="A15" s="25" t="s">
        <v>28</v>
      </c>
      <c r="B15" s="28"/>
      <c r="C15" s="28"/>
      <c r="D15" s="25" t="s">
        <v>29</v>
      </c>
      <c r="E15" s="29"/>
      <c r="F15" s="29"/>
    </row>
    <row r="16" spans="1:6">
      <c r="A16" s="25" t="s">
        <v>30</v>
      </c>
      <c r="B16" s="28"/>
      <c r="C16" s="28"/>
      <c r="D16" s="25" t="s">
        <v>31</v>
      </c>
      <c r="E16" s="29"/>
      <c r="F16" s="29"/>
    </row>
    <row r="17" spans="1:6">
      <c r="A17" s="25" t="s">
        <v>32</v>
      </c>
      <c r="B17" s="28"/>
      <c r="C17" s="28"/>
      <c r="D17" s="25"/>
      <c r="E17" s="29"/>
      <c r="F17" s="29"/>
    </row>
    <row r="18" spans="1:6">
      <c r="A18" s="25" t="s">
        <v>33</v>
      </c>
      <c r="B18" s="28"/>
      <c r="C18" s="28"/>
      <c r="D18" s="25" t="s">
        <v>34</v>
      </c>
      <c r="E18" s="29">
        <v>0</v>
      </c>
      <c r="F18" s="29">
        <v>0</v>
      </c>
    </row>
    <row r="19" spans="1:6">
      <c r="A19" s="25" t="s">
        <v>35</v>
      </c>
      <c r="B19" s="28">
        <f>B7</f>
        <v>4220539.13</v>
      </c>
      <c r="C19" s="28">
        <f>C7</f>
        <v>3752349.74</v>
      </c>
      <c r="D19" s="25"/>
      <c r="E19" s="30"/>
      <c r="F19" s="30"/>
    </row>
    <row r="20" spans="1:6">
      <c r="A20" s="25"/>
      <c r="B20" s="31"/>
      <c r="C20" s="31"/>
      <c r="D20" s="25" t="s">
        <v>36</v>
      </c>
      <c r="E20" s="32"/>
      <c r="F20" s="32"/>
    </row>
    <row r="21" spans="1:6">
      <c r="A21" s="25" t="s">
        <v>37</v>
      </c>
      <c r="B21" s="26"/>
      <c r="C21" s="26"/>
      <c r="D21" s="33" t="s">
        <v>38</v>
      </c>
      <c r="E21" s="30"/>
      <c r="F21" s="30"/>
    </row>
    <row r="22" spans="1:6">
      <c r="A22" s="25" t="s">
        <v>39</v>
      </c>
      <c r="B22" s="28"/>
      <c r="C22" s="28"/>
      <c r="D22" s="25" t="s">
        <v>40</v>
      </c>
      <c r="E22" s="29"/>
      <c r="F22" s="29"/>
    </row>
    <row r="23" spans="1:6">
      <c r="A23" s="25" t="s">
        <v>41</v>
      </c>
      <c r="B23" s="28"/>
      <c r="C23" s="28"/>
      <c r="D23" s="25" t="s">
        <v>42</v>
      </c>
      <c r="E23" s="29"/>
      <c r="F23" s="29"/>
    </row>
    <row r="24" spans="1:6">
      <c r="A24" s="25" t="s">
        <v>43</v>
      </c>
      <c r="B24" s="28"/>
      <c r="C24" s="28"/>
      <c r="D24" s="25" t="s">
        <v>44</v>
      </c>
      <c r="E24" s="29"/>
      <c r="F24" s="29"/>
    </row>
    <row r="25" spans="1:6">
      <c r="A25" s="25" t="s">
        <v>45</v>
      </c>
      <c r="B25" s="28"/>
      <c r="C25" s="28"/>
      <c r="D25" s="25" t="s">
        <v>46</v>
      </c>
      <c r="E25" s="29"/>
      <c r="F25" s="29"/>
    </row>
    <row r="26" spans="1:6">
      <c r="A26" s="25" t="s">
        <v>47</v>
      </c>
      <c r="B26" s="28"/>
      <c r="C26" s="28"/>
      <c r="D26" s="25" t="s">
        <v>48</v>
      </c>
      <c r="E26" s="29">
        <v>4220539.13</v>
      </c>
      <c r="F26" s="29">
        <v>3752349.74</v>
      </c>
    </row>
    <row r="27" spans="1:6">
      <c r="A27" s="25" t="s">
        <v>49</v>
      </c>
      <c r="B27" s="28"/>
      <c r="C27" s="28"/>
      <c r="D27" s="25" t="s">
        <v>50</v>
      </c>
      <c r="E27" s="29"/>
      <c r="F27" s="29"/>
    </row>
    <row r="28" spans="1:6">
      <c r="A28" s="25" t="s">
        <v>51</v>
      </c>
      <c r="B28" s="28"/>
      <c r="C28" s="28"/>
      <c r="D28" s="25" t="s">
        <v>52</v>
      </c>
      <c r="E28" s="29">
        <f>E26</f>
        <v>4220539.13</v>
      </c>
      <c r="F28" s="29">
        <f>F26</f>
        <v>3752349.74</v>
      </c>
    </row>
    <row r="29" spans="1:6">
      <c r="A29" s="25" t="s">
        <v>53</v>
      </c>
      <c r="B29" s="28"/>
      <c r="C29" s="28"/>
      <c r="D29" s="25"/>
      <c r="E29" s="29"/>
      <c r="F29" s="29"/>
    </row>
    <row r="30" spans="1:6">
      <c r="A30" s="25" t="s">
        <v>54</v>
      </c>
      <c r="B30" s="28"/>
      <c r="C30" s="28"/>
      <c r="D30" s="25" t="s">
        <v>55</v>
      </c>
      <c r="E30" s="27"/>
      <c r="F30" s="27"/>
    </row>
    <row r="31" spans="1:6">
      <c r="A31" s="25" t="s">
        <v>56</v>
      </c>
      <c r="B31" s="28"/>
      <c r="C31" s="28"/>
      <c r="D31" s="25" t="s">
        <v>57</v>
      </c>
      <c r="E31" s="29"/>
      <c r="F31" s="29"/>
    </row>
    <row r="32" spans="1:6">
      <c r="A32" s="25" t="s">
        <v>58</v>
      </c>
      <c r="B32" s="28"/>
      <c r="C32" s="28"/>
      <c r="D32" s="25" t="s">
        <v>59</v>
      </c>
      <c r="E32" s="29"/>
      <c r="F32" s="29"/>
    </row>
    <row r="33" spans="1:6">
      <c r="A33" s="25"/>
      <c r="B33" s="31"/>
      <c r="C33" s="31"/>
      <c r="D33" s="25" t="s">
        <v>60</v>
      </c>
      <c r="E33" s="29"/>
      <c r="F33" s="29"/>
    </row>
    <row r="34" spans="1:6">
      <c r="A34" s="25"/>
      <c r="B34" s="31"/>
      <c r="C34" s="31"/>
      <c r="D34" s="25" t="s">
        <v>61</v>
      </c>
      <c r="E34" s="29"/>
      <c r="F34" s="29"/>
    </row>
    <row r="35" spans="1:6">
      <c r="A35" s="25"/>
      <c r="B35" s="31"/>
      <c r="C35" s="31"/>
      <c r="D35" s="25" t="s">
        <v>62</v>
      </c>
      <c r="E35" s="29"/>
      <c r="F35" s="29"/>
    </row>
    <row r="36" spans="1:6">
      <c r="A36" s="25"/>
      <c r="B36" s="31"/>
      <c r="C36" s="31"/>
      <c r="D36" s="25" t="s">
        <v>63</v>
      </c>
      <c r="E36" s="29"/>
      <c r="F36" s="29"/>
    </row>
    <row r="37" spans="1:6">
      <c r="A37" s="25"/>
      <c r="B37" s="31"/>
      <c r="C37" s="31"/>
      <c r="D37" s="25" t="s">
        <v>64</v>
      </c>
      <c r="E37" s="29"/>
      <c r="F37" s="29"/>
    </row>
    <row r="38" spans="1:6">
      <c r="A38" s="25"/>
      <c r="B38" s="31"/>
      <c r="C38" s="31"/>
      <c r="D38" s="25" t="s">
        <v>65</v>
      </c>
      <c r="E38" s="29"/>
      <c r="F38" s="29"/>
    </row>
    <row r="39" spans="1:6">
      <c r="A39" s="25"/>
      <c r="B39" s="31"/>
      <c r="C39" s="31"/>
      <c r="D39" s="25"/>
      <c r="E39" s="29"/>
      <c r="F39" s="29"/>
    </row>
    <row r="40" spans="1:6">
      <c r="A40" s="25" t="s">
        <v>66</v>
      </c>
      <c r="B40" s="28">
        <f>SUM(B32,B19)</f>
        <v>4220539.13</v>
      </c>
      <c r="C40" s="28">
        <f>SUM(C32,C19)</f>
        <v>3752349.74</v>
      </c>
      <c r="D40" s="25" t="s">
        <v>67</v>
      </c>
      <c r="E40" s="29">
        <f>E18+E28+E38</f>
        <v>4220539.13</v>
      </c>
      <c r="F40" s="29">
        <f>F18+F28+F38</f>
        <v>3752349.74</v>
      </c>
    </row>
    <row r="41" spans="1:6">
      <c r="A41" s="34"/>
      <c r="B41" s="35"/>
      <c r="C41" s="35"/>
      <c r="D41" s="35"/>
      <c r="E41" s="21"/>
      <c r="F41" s="21"/>
    </row>
  </sheetData>
  <mergeCells count="1">
    <mergeCell ref="A2:F2"/>
  </mergeCells>
  <pageMargins left="0.590551181102362" right="0.393700787401575" top="0.748031496062992" bottom="0.748031496062992" header="0.31496062992126" footer="0.31496062992126"/>
  <pageSetup paperSize="9" scale="95" firstPageNumber="33" orientation="portrait" useFirstPageNumber="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G17" sqref="G17"/>
    </sheetView>
  </sheetViews>
  <sheetFormatPr defaultColWidth="9" defaultRowHeight="15"/>
  <cols>
    <col min="1" max="1" width="21.25" style="1" customWidth="1"/>
    <col min="2" max="2" width="16" style="1" customWidth="1"/>
    <col min="3" max="3" width="16.125" style="1" customWidth="1"/>
    <col min="4" max="5" width="15.125" style="1" customWidth="1"/>
    <col min="6" max="6" width="14.5" style="1" customWidth="1"/>
    <col min="7" max="7" width="20.875" style="1" customWidth="1"/>
    <col min="8" max="8" width="15.75" style="1" customWidth="1"/>
    <col min="9" max="9" width="15.625" style="1" customWidth="1"/>
    <col min="10" max="16384" width="9" style="1"/>
  </cols>
  <sheetData>
    <row r="1" ht="18.75" customHeight="1" spans="1:1">
      <c r="A1" s="1" t="s">
        <v>68</v>
      </c>
    </row>
    <row r="2" ht="20.25" spans="1:9">
      <c r="A2" s="2" t="s">
        <v>69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4"/>
      <c r="D3" s="5" t="s">
        <v>117</v>
      </c>
      <c r="E3" s="4"/>
      <c r="F3" s="4"/>
      <c r="G3" s="4"/>
      <c r="H3" s="6"/>
      <c r="I3" s="15" t="s">
        <v>71</v>
      </c>
    </row>
    <row r="4" spans="1:9">
      <c r="A4" s="7" t="s">
        <v>72</v>
      </c>
      <c r="B4" s="7"/>
      <c r="C4" s="7"/>
      <c r="D4" s="7" t="s">
        <v>73</v>
      </c>
      <c r="E4" s="7"/>
      <c r="F4" s="7"/>
      <c r="G4" s="7" t="s">
        <v>74</v>
      </c>
      <c r="H4" s="7"/>
      <c r="I4" s="7"/>
    </row>
    <row r="5" spans="1:9">
      <c r="A5" s="7" t="s">
        <v>75</v>
      </c>
      <c r="B5" s="7" t="s">
        <v>76</v>
      </c>
      <c r="C5" s="7" t="s">
        <v>77</v>
      </c>
      <c r="D5" s="7" t="s">
        <v>78</v>
      </c>
      <c r="E5" s="7" t="s">
        <v>76</v>
      </c>
      <c r="F5" s="7" t="s">
        <v>77</v>
      </c>
      <c r="G5" s="7" t="s">
        <v>79</v>
      </c>
      <c r="H5" s="7" t="s">
        <v>76</v>
      </c>
      <c r="I5" s="7" t="s">
        <v>77</v>
      </c>
    </row>
    <row r="6" spans="1:9">
      <c r="A6" s="8" t="s">
        <v>80</v>
      </c>
      <c r="B6" s="9"/>
      <c r="C6" s="9"/>
      <c r="D6" s="8" t="s">
        <v>81</v>
      </c>
      <c r="E6" s="10"/>
      <c r="F6" s="10"/>
      <c r="G6" s="8" t="s">
        <v>82</v>
      </c>
      <c r="H6" s="11"/>
      <c r="I6" s="11"/>
    </row>
    <row r="7" spans="1:9">
      <c r="A7" s="8" t="s">
        <v>83</v>
      </c>
      <c r="B7" s="9"/>
      <c r="C7" s="9"/>
      <c r="D7" s="8" t="s">
        <v>84</v>
      </c>
      <c r="E7" s="10"/>
      <c r="F7" s="10"/>
      <c r="G7" s="8" t="s">
        <v>85</v>
      </c>
      <c r="H7" s="11"/>
      <c r="I7" s="11"/>
    </row>
    <row r="8" spans="1:9">
      <c r="A8" s="8" t="s">
        <v>86</v>
      </c>
      <c r="B8" s="9"/>
      <c r="C8" s="9"/>
      <c r="D8" s="8" t="s">
        <v>87</v>
      </c>
      <c r="E8" s="10"/>
      <c r="F8" s="10"/>
      <c r="G8" s="12" t="s">
        <v>88</v>
      </c>
      <c r="H8" s="13"/>
      <c r="I8" s="11"/>
    </row>
    <row r="9" spans="1:9">
      <c r="A9" s="8" t="s">
        <v>89</v>
      </c>
      <c r="B9" s="9"/>
      <c r="C9" s="9"/>
      <c r="D9" s="8"/>
      <c r="E9" s="10"/>
      <c r="F9" s="10"/>
      <c r="G9" s="8"/>
      <c r="H9" s="11"/>
      <c r="I9" s="11"/>
    </row>
    <row r="10" spans="1:9">
      <c r="A10" s="8" t="s">
        <v>90</v>
      </c>
      <c r="B10" s="9"/>
      <c r="C10" s="9"/>
      <c r="D10" s="8"/>
      <c r="E10" s="10"/>
      <c r="F10" s="10"/>
      <c r="G10" s="8"/>
      <c r="H10" s="11"/>
      <c r="I10" s="11"/>
    </row>
    <row r="11" spans="1:9">
      <c r="A11" s="8" t="s">
        <v>91</v>
      </c>
      <c r="B11" s="11"/>
      <c r="C11" s="11"/>
      <c r="D11" s="8" t="s">
        <v>92</v>
      </c>
      <c r="E11" s="11"/>
      <c r="F11" s="11"/>
      <c r="G11" s="8"/>
      <c r="H11" s="11"/>
      <c r="I11" s="11"/>
    </row>
    <row r="12" spans="1:9">
      <c r="A12" s="8" t="s">
        <v>93</v>
      </c>
      <c r="B12" s="11"/>
      <c r="C12" s="11"/>
      <c r="D12" s="8" t="s">
        <v>83</v>
      </c>
      <c r="E12" s="11"/>
      <c r="F12" s="11"/>
      <c r="G12" s="8"/>
      <c r="H12" s="11"/>
      <c r="I12" s="11"/>
    </row>
    <row r="13" spans="1:9">
      <c r="A13" s="8"/>
      <c r="B13" s="11"/>
      <c r="C13" s="11"/>
      <c r="D13" s="8" t="s">
        <v>86</v>
      </c>
      <c r="E13" s="11"/>
      <c r="F13" s="11"/>
      <c r="G13" s="8"/>
      <c r="H13" s="11"/>
      <c r="I13" s="11"/>
    </row>
    <row r="14" spans="1:9">
      <c r="A14" s="8"/>
      <c r="B14" s="11"/>
      <c r="C14" s="11"/>
      <c r="D14" s="8"/>
      <c r="E14" s="11"/>
      <c r="F14" s="11"/>
      <c r="G14" s="8"/>
      <c r="H14" s="11"/>
      <c r="I14" s="11"/>
    </row>
    <row r="15" spans="1:9">
      <c r="A15" s="8" t="s">
        <v>94</v>
      </c>
      <c r="B15" s="11">
        <f>8089086.79+750000</f>
        <v>8839086.79</v>
      </c>
      <c r="C15" s="11">
        <v>5935639.05</v>
      </c>
      <c r="D15" s="8" t="s">
        <v>95</v>
      </c>
      <c r="E15" s="11">
        <f>11364322.72</f>
        <v>11364322.72</v>
      </c>
      <c r="F15" s="11">
        <v>6414554.78</v>
      </c>
      <c r="G15" s="8" t="s">
        <v>96</v>
      </c>
      <c r="H15" s="11">
        <f>B15-E15</f>
        <v>-2525235.93</v>
      </c>
      <c r="I15" s="11">
        <f>C15-F15</f>
        <v>-478915.73</v>
      </c>
    </row>
    <row r="16" spans="1:9">
      <c r="A16" s="8" t="s">
        <v>97</v>
      </c>
      <c r="B16" s="11">
        <v>12341.49</v>
      </c>
      <c r="C16" s="11">
        <v>10846.34</v>
      </c>
      <c r="D16" s="8" t="s">
        <v>98</v>
      </c>
      <c r="E16" s="11">
        <v>7340</v>
      </c>
      <c r="F16" s="11">
        <v>120</v>
      </c>
      <c r="G16" s="8" t="s">
        <v>99</v>
      </c>
      <c r="H16" s="11">
        <f t="shared" ref="H16:I17" si="0">B16-E16</f>
        <v>5001.49</v>
      </c>
      <c r="I16" s="11">
        <f t="shared" si="0"/>
        <v>10726.34</v>
      </c>
    </row>
    <row r="17" spans="1:9">
      <c r="A17" s="7" t="s">
        <v>100</v>
      </c>
      <c r="B17" s="11">
        <f>SUM(B15:B16)</f>
        <v>8851428.28</v>
      </c>
      <c r="C17" s="11">
        <f>SUM(C15:C16)</f>
        <v>5946485.39</v>
      </c>
      <c r="D17" s="7" t="s">
        <v>100</v>
      </c>
      <c r="E17" s="11">
        <f>SUM(E15:E16)</f>
        <v>11371662.72</v>
      </c>
      <c r="F17" s="11">
        <f>SUM(F15:F16)</f>
        <v>6414674.78</v>
      </c>
      <c r="G17" s="7" t="s">
        <v>100</v>
      </c>
      <c r="H17" s="11">
        <f t="shared" si="0"/>
        <v>-2520234.44</v>
      </c>
      <c r="I17" s="11">
        <f t="shared" si="0"/>
        <v>-468189.390000001</v>
      </c>
    </row>
    <row r="18" spans="1:9">
      <c r="A18" s="8" t="s">
        <v>101</v>
      </c>
      <c r="B18" s="11"/>
      <c r="C18" s="11"/>
      <c r="D18" s="8" t="s">
        <v>102</v>
      </c>
      <c r="E18" s="11"/>
      <c r="F18" s="11"/>
      <c r="G18" s="8" t="s">
        <v>103</v>
      </c>
      <c r="H18" s="11"/>
      <c r="I18" s="11"/>
    </row>
    <row r="19" spans="1:9">
      <c r="A19" s="8"/>
      <c r="B19" s="11"/>
      <c r="C19" s="11"/>
      <c r="D19" s="8" t="s">
        <v>104</v>
      </c>
      <c r="E19" s="11"/>
      <c r="F19" s="11"/>
      <c r="G19" s="8" t="s">
        <v>105</v>
      </c>
      <c r="H19" s="11"/>
      <c r="I19" s="11"/>
    </row>
    <row r="20" spans="1:9">
      <c r="A20" s="8"/>
      <c r="B20" s="11"/>
      <c r="C20" s="11"/>
      <c r="D20" s="8"/>
      <c r="E20" s="11"/>
      <c r="F20" s="11"/>
      <c r="G20" s="8"/>
      <c r="H20" s="11"/>
      <c r="I20" s="11"/>
    </row>
    <row r="21" spans="1:9">
      <c r="A21" s="8"/>
      <c r="B21" s="11"/>
      <c r="C21" s="11"/>
      <c r="D21" s="8"/>
      <c r="E21" s="11"/>
      <c r="F21" s="11"/>
      <c r="G21" s="8"/>
      <c r="H21" s="11"/>
      <c r="I21" s="11"/>
    </row>
    <row r="22" spans="1:9">
      <c r="A22" s="7" t="s">
        <v>100</v>
      </c>
      <c r="B22" s="11"/>
      <c r="C22" s="11"/>
      <c r="D22" s="7" t="s">
        <v>100</v>
      </c>
      <c r="E22" s="11"/>
      <c r="F22" s="11"/>
      <c r="G22" s="8"/>
      <c r="H22" s="11"/>
      <c r="I22" s="11"/>
    </row>
    <row r="23" spans="1:9">
      <c r="A23" s="8" t="s">
        <v>106</v>
      </c>
      <c r="B23" s="11"/>
      <c r="C23" s="11"/>
      <c r="D23" s="8" t="s">
        <v>107</v>
      </c>
      <c r="E23" s="11"/>
      <c r="F23" s="11"/>
      <c r="G23" s="8" t="s">
        <v>108</v>
      </c>
      <c r="H23" s="11" t="s">
        <v>109</v>
      </c>
      <c r="I23" s="11"/>
    </row>
    <row r="24" spans="1:9">
      <c r="A24" s="8"/>
      <c r="B24" s="11"/>
      <c r="C24" s="11"/>
      <c r="D24" s="8" t="s">
        <v>110</v>
      </c>
      <c r="E24" s="11"/>
      <c r="F24" s="11"/>
      <c r="G24" s="8" t="s">
        <v>111</v>
      </c>
      <c r="H24" s="11"/>
      <c r="I24" s="11"/>
    </row>
    <row r="25" spans="1:9">
      <c r="A25" s="8"/>
      <c r="B25" s="11"/>
      <c r="C25" s="11"/>
      <c r="D25" s="8"/>
      <c r="E25" s="11"/>
      <c r="F25" s="11"/>
      <c r="G25" s="8" t="s">
        <v>112</v>
      </c>
      <c r="H25" s="11"/>
      <c r="I25" s="11"/>
    </row>
    <row r="26" spans="1:9">
      <c r="A26" s="8"/>
      <c r="B26" s="11"/>
      <c r="C26" s="11"/>
      <c r="D26" s="8"/>
      <c r="E26" s="11"/>
      <c r="F26" s="11"/>
      <c r="G26" s="8" t="s">
        <v>113</v>
      </c>
      <c r="H26" s="11"/>
      <c r="I26" s="11"/>
    </row>
    <row r="27" spans="1:9">
      <c r="A27" s="7" t="s">
        <v>100</v>
      </c>
      <c r="B27" s="14"/>
      <c r="C27" s="14"/>
      <c r="D27" s="7" t="s">
        <v>100</v>
      </c>
      <c r="E27" s="14"/>
      <c r="F27" s="14"/>
      <c r="G27" s="8" t="s">
        <v>114</v>
      </c>
      <c r="H27" s="11"/>
      <c r="I27" s="11"/>
    </row>
    <row r="28" spans="1:9">
      <c r="A28" s="7" t="s">
        <v>115</v>
      </c>
      <c r="B28" s="14">
        <f>B17</f>
        <v>8851428.28</v>
      </c>
      <c r="C28" s="14">
        <f>C17</f>
        <v>5946485.39</v>
      </c>
      <c r="D28" s="7" t="s">
        <v>115</v>
      </c>
      <c r="E28" s="14">
        <f>E17</f>
        <v>11371662.72</v>
      </c>
      <c r="F28" s="14">
        <f>F17</f>
        <v>6414674.78</v>
      </c>
      <c r="G28" s="8"/>
      <c r="H28" s="11">
        <f>H17</f>
        <v>-2520234.44</v>
      </c>
      <c r="I28" s="11">
        <f>I17</f>
        <v>-468189.390000001</v>
      </c>
    </row>
  </sheetData>
  <mergeCells count="6">
    <mergeCell ref="A2:I2"/>
    <mergeCell ref="A3:C3"/>
    <mergeCell ref="D3:G3"/>
    <mergeCell ref="A4:C4"/>
    <mergeCell ref="D4:F4"/>
    <mergeCell ref="G4:I4"/>
  </mergeCells>
  <pageMargins left="0.590551181102362" right="0.393700787401575" top="0.748031496062992" bottom="0.748031496062992" header="0.31496062992126" footer="0.31496062992126"/>
  <pageSetup paperSize="9" scale="92" firstPageNumber="34" orientation="landscape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2020年资产负债表</vt:lpstr>
      <vt:lpstr>2020年收入支出表 </vt:lpstr>
      <vt:lpstr>2021年资产负债表</vt:lpstr>
      <vt:lpstr>2021年收入支出表 </vt:lpstr>
      <vt:lpstr>2022年资产负债表</vt:lpstr>
      <vt:lpstr>2022年收入支出表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李忠文</cp:lastModifiedBy>
  <dcterms:created xsi:type="dcterms:W3CDTF">2020-05-19T11:51:00Z</dcterms:created>
  <cp:lastPrinted>2023-05-08T08:48:00Z</cp:lastPrinted>
  <dcterms:modified xsi:type="dcterms:W3CDTF">2024-12-19T00:52:09Z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90D2663C0C034828A2DBB9EBCC81F7D9_12</vt:lpwstr>
  </property>
</Properties>
</file>