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4" firstSheet="9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<sst xmlns="http://schemas.openxmlformats.org/spreadsheetml/2006/main" count="1005" uniqueCount="346">
  <si>
    <t>附件2-3</t>
  </si>
  <si>
    <t>预算01-1表</t>
  </si>
  <si>
    <t>部门财务收支预算总表</t>
  </si>
  <si>
    <t>单位名称：西盟佤族自治县红十字会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</si>
  <si>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</si>
  <si>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</si>
  <si>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</si>
  <si>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</si>
  <si>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</si>
  <si>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</si>
  <si>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</si>
  <si>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</si>
  <si>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</si>
  <si>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</si>
  <si>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</si>
  <si>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</si>
  <si>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</si>
  <si>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</si>
  <si>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</si>
  <si>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</si>
  <si>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</si>
  <si>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</si>
  <si>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</si>
  <si>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</si>
  <si>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</si>
  <si>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</si>
  <si>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</si>
  <si>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</si>
  <si>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</si>
  <si>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</si>
  <si>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</si>
  <si>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</si>
  <si>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</si>
  <si>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</si>
  <si>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</si>
  <si>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</si>
  <si>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</si>
  <si>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</si>
  <si>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</si>
  <si>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</si>
  <si>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</si>
  <si>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</si>
  <si>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</si>
  <si>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</si>
  <si>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</si>
  <si>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</si>
  <si>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</si>
  <si>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</si>
  <si>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</si>
  <si>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</si>
  <si>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</si>
  <si>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</si>
  <si>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</si>
  <si>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</si>
  <si>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</si>
  <si>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</si>
  <si>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</si>
  <si>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</si>
  <si>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</si>
  <si>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</si>
  <si>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</si>
  <si>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</si>
  <si>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</si>
  <si>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</si>
  <si>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</si>
  <si>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</si>
  <si>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</si>
  <si>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</si>
  <si>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</si>
  <si>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西盟佤族自治县红十字会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</si>
  <si>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</si>
  <si>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</si>
  <si>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</si>
  <si>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</si>
  <si>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</si>
  <si>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</si>
  <si>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</si>
  <si>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</si>
  <si>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</si>
  <si>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</si>
  <si>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</si>
  <si>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</si>
  <si>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</si>
  <si>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</si>
  <si>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工资福利支出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</si>
  <si>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</si>
  <si>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</si>
  <si>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</si>
  <si>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</si>
  <si>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</si>
  <si>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</si>
  <si>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</si>
  <si>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</si>
  <si>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商品和服务支出</t>
  </si>
  <si>
    <t>30201</t>
  </si>
  <si>
    <t>办公费</t>
  </si>
  <si>
    <t>邮电费</t>
  </si>
  <si>
    <t>30211</t>
  </si>
  <si>
    <t>差旅费</t>
  </si>
  <si>
    <t>培训费</t>
  </si>
  <si>
    <t>30228</t>
  </si>
  <si>
    <t>工会经费</t>
  </si>
  <si>
    <t>30239</t>
  </si>
  <si>
    <t>其他交通费用</t>
  </si>
  <si>
    <t>30299</t>
  </si>
  <si>
    <t>其他商品和服务支出</t>
  </si>
  <si>
    <t>对个人和家庭的补助</t>
  </si>
  <si>
    <t>退休费</t>
  </si>
  <si>
    <t>其他对个人和家庭的补助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</si>
  <si>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</si>
  <si>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</si>
  <si>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</si>
  <si>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</si>
  <si>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</si>
  <si>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</si>
  <si>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</si>
  <si>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</si>
  <si>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</si>
  <si>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</si>
  <si>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</si>
  <si>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</si>
  <si>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</si>
  <si>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</si>
  <si>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</si>
  <si>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</si>
  <si>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</si>
  <si>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</si>
  <si>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</si>
  <si>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</si>
  <si>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</si>
  <si>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</si>
  <si>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</si>
  <si>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</si>
  <si>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</si>
  <si>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</si>
  <si>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</si>
  <si>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</si>
  <si>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</si>
  <si>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</si>
  <si>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</si>
  <si>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</si>
  <si>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</si>
  <si>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</si>
  <si>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</si>
  <si>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</si>
  <si>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</si>
  <si>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</si>
  <si>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</si>
  <si>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</si>
  <si>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</si>
  <si>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</si>
  <si>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</si>
  <si>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</si>
  <si>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</si>
  <si>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</si>
  <si>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社会保障和就业支出</t>
  </si>
  <si>
    <t>红十字事业</t>
  </si>
  <si>
    <t>行政运行</t>
  </si>
  <si>
    <t>其他红十字事业支出</t>
  </si>
  <si>
    <t>行政事业单位养老支出</t>
  </si>
  <si>
    <t>行政单位离退休</t>
  </si>
  <si>
    <t>机关事业单位基本养老保险缴费支出</t>
  </si>
  <si>
    <t>卫生健康支出</t>
  </si>
  <si>
    <t>行政事业单位医疗</t>
  </si>
  <si>
    <t>行政单位医疗</t>
  </si>
  <si>
    <t>公务员医疗补助</t>
  </si>
  <si>
    <t>其他行政事业单位医疗支出</t>
  </si>
  <si>
    <t>住房保障支出</t>
  </si>
  <si>
    <t>住房改革支出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</si>
  <si>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</si>
  <si>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</si>
  <si>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</si>
  <si>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</si>
  <si>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</si>
  <si>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</si>
  <si>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</si>
  <si>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</si>
  <si>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</si>
  <si>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</si>
  <si>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</si>
  <si>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</si>
  <si>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</si>
  <si>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</si>
  <si>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</si>
  <si>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</si>
  <si>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</si>
  <si>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</si>
  <si>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</si>
  <si>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</si>
  <si>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</si>
  <si>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</si>
  <si>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</si>
  <si>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</si>
  <si>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</si>
  <si>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</si>
  <si>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</si>
  <si>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</si>
  <si>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</si>
  <si>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530829210000000863837</t>
  </si>
  <si>
    <t>行政人员支出工资</t>
  </si>
  <si>
    <t>530829231100001296660</t>
  </si>
  <si>
    <t>公务员绩效考核奖</t>
  </si>
  <si>
    <t>530829210000000863842</t>
  </si>
  <si>
    <t>公务交通补贴</t>
  </si>
  <si>
    <t>530829210000000863844</t>
  </si>
  <si>
    <t>一般公用经费</t>
  </si>
  <si>
    <t>530829210000000863843</t>
  </si>
  <si>
    <t>530829210000000863839</t>
  </si>
  <si>
    <t>社会保障缴费</t>
  </si>
  <si>
    <t>530829210000000863840</t>
  </si>
  <si>
    <t>530829231100001459389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</si>
  <si>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</si>
  <si>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</si>
  <si>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</si>
  <si>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</si>
  <si>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</si>
  <si>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</si>
  <si>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</si>
  <si>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313事业发展类</t>
  </si>
  <si>
    <t>530829210000000864170</t>
  </si>
  <si>
    <t>应急救护培训工作经费</t>
  </si>
  <si>
    <t>530829210000000864056</t>
  </si>
  <si>
    <t>人道救助、救灾工作经费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</si>
  <si>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</si>
  <si>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</si>
  <si>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</si>
  <si>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</si>
  <si>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</si>
  <si>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</si>
  <si>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</si>
  <si>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</si>
  <si>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</si>
  <si>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</si>
  <si>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</si>
  <si>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</si>
  <si>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西盟佤族自治县红十字会</t>
  </si>
  <si>
    <t xml:space="preserve">    人道救助、救灾工作经费</t>
  </si>
  <si>
    <t>依法对红十字会开展工作给予支持和资助，将红十字事业经费列入各级财政预算，建立稳定的促进红十字事业发展资金保障机制，根据《云南省红十字事业发展“十四五”规划（2021-2025年）》文件精神，完成重大疾病救助人次大于等于25人</t>
  </si>
  <si>
    <t xml:space="preserve">      产出指标</t>
  </si>
  <si>
    <t>数量指标</t>
  </si>
  <si>
    <t>重大疾病救助人数</t>
  </si>
  <si>
    <t>&gt;=</t>
  </si>
  <si>
    <t>25</t>
  </si>
  <si>
    <t>人</t>
  </si>
  <si>
    <t>定量指标</t>
  </si>
  <si>
    <t>反映重大疾病救助人数</t>
  </si>
  <si>
    <t>质量指标</t>
  </si>
  <si>
    <t>重大疾病救助任务完成率</t>
  </si>
  <si>
    <t>=</t>
  </si>
  <si>
    <t>100</t>
  </si>
  <si>
    <t>%</t>
  </si>
  <si>
    <t>反映重大疾病救助任务完成率。</t>
  </si>
  <si>
    <t>时效指标</t>
  </si>
  <si>
    <t>重大疾病救助完成时限</t>
  </si>
  <si>
    <t>&lt;=</t>
  </si>
  <si>
    <t>2023年12月31日</t>
  </si>
  <si>
    <t>年-月-日</t>
  </si>
  <si>
    <t>反映重大疾病救助完成时限</t>
  </si>
  <si>
    <t>成本指标</t>
  </si>
  <si>
    <t>项目总成本</t>
  </si>
  <si>
    <t>50000</t>
  </si>
  <si>
    <t>元</t>
  </si>
  <si>
    <t>反映救助标准每人救助金额不少于2000元的补助</t>
  </si>
  <si>
    <t xml:space="preserve">      效益指标</t>
  </si>
  <si>
    <t>社会效益指标</t>
  </si>
  <si>
    <t>进一步减轻困难群众医疗负担</t>
  </si>
  <si>
    <t>有效减轻</t>
  </si>
  <si>
    <t>定性指标</t>
  </si>
  <si>
    <t>反映是否减轻医疗负担情况</t>
  </si>
  <si>
    <t xml:space="preserve">      满意度指标</t>
  </si>
  <si>
    <t>服务对象满意度指标</t>
  </si>
  <si>
    <t>大病患者及家庭满意度</t>
  </si>
  <si>
    <t>85</t>
  </si>
  <si>
    <t>反映受救助群体的满意度</t>
  </si>
  <si>
    <t xml:space="preserve">    应急救护培训工作经费</t>
  </si>
  <si>
    <t>开展公益性救护培训12期，约培训250人</t>
  </si>
  <si>
    <t>培训人数</t>
  </si>
  <si>
    <t>250</t>
  </si>
  <si>
    <t>反映一年的培训人次大于等于250人</t>
  </si>
  <si>
    <t>培训人员合格率</t>
  </si>
  <si>
    <t>80</t>
  </si>
  <si>
    <t>反映培训人员合格率</t>
  </si>
  <si>
    <t>参训率</t>
  </si>
  <si>
    <t>反映参训人员率</t>
  </si>
  <si>
    <t>开展应急救护培训时间</t>
  </si>
  <si>
    <t>反映完应急救护培训时间</t>
  </si>
  <si>
    <t>申请应急救护培训经费</t>
  </si>
  <si>
    <t>30000</t>
  </si>
  <si>
    <t>按交通费40，伙食费80的天标准补助，购买的相关培训道具、材料按实际发生的支出列出</t>
  </si>
  <si>
    <t>应急救护能力</t>
  </si>
  <si>
    <t>显著提升</t>
  </si>
  <si>
    <t>反映应急救护能力的提升情况</t>
  </si>
  <si>
    <t>培训人员满意度</t>
  </si>
  <si>
    <t>反映参训人员对培训内容、讲师授课、课程设置和培训效果等的满意度
参训人员满意度=（对培训整体满意的参训人数/参训总人数）*100%</t>
  </si>
  <si>
    <t>预算06表</t>
  </si>
  <si>
    <t>政府性基金预算支出预算表</t>
  </si>
  <si>
    <t>单位名称：国库处</t>
  </si>
  <si>
    <t>单位名称</t>
  </si>
  <si>
    <t>本年政府性基金预算支出</t>
  </si>
  <si>
    <t>此表无数据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</si>
  <si>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</si>
  <si>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</si>
  <si>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</si>
  <si>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</si>
  <si>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</si>
  <si>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</si>
  <si>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</si>
  <si>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</si>
  <si>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</si>
  <si>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</si>
  <si>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</si>
  <si>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</si>
  <si>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</si>
  <si>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</si>
  <si>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</si>
  <si>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</si>
  <si>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</si>
  <si>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</si>
  <si>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</si>
  <si>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</si>
  <si>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对下转移支付预算表</t>
  </si>
  <si>
    <t>单位名称（项目）</t>
  </si>
  <si>
    <t>地区</t>
  </si>
  <si>
    <t>政府性基金</t>
  </si>
  <si>
    <t>西盟佤族自治县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</si>
  <si>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</si>
  <si>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</si>
  <si>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</si>
  <si>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</si>
  <si>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</si>
  <si>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</si>
  <si>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</si>
  <si>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</si>
  <si>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</si>
  <si>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</si>
  <si>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</si>
  <si>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</si>
  <si>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</si>
  <si>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</si>
  <si>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</si>
  <si>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</si>
  <si>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</si>
  <si>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</si>
  <si>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</si>
  <si>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</si>
  <si>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5县（区）级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</si>
</sst>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-0.00\ "/>
    <numFmt numFmtId="178" formatCode="#,##0.00_);[Red]\-#,##0.00\ "/>
  </numFmts>
  <fonts count="39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9"/>
      <color rgb="FF000000"/>
      <name val="宋体"/>
      <charset val="134"/>
    </font>
    <font>
      <b/>
      <sz val="1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18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18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21" applyNumberFormat="0" applyAlignment="0" applyProtection="0">
      <alignment vertical="center"/>
    </xf>
    <xf numFmtId="0" fontId="32" fillId="11" borderId="17" applyNumberFormat="0" applyAlignment="0" applyProtection="0">
      <alignment vertical="center"/>
    </xf>
    <xf numFmtId="0" fontId="33" fillId="12" borderId="22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8" fillId="0" borderId="0">
      <alignment vertical="top"/>
      <protection locked="0"/>
    </xf>
  </cellStyleXfs>
  <cellXfs count="25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176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center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5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5" xfId="49" applyFont="1" applyFill="1" applyBorder="1" applyAlignment="1" applyProtection="1">
      <alignment horizontal="center" vertical="center" wrapText="1"/>
    </xf>
    <xf numFmtId="0" fontId="8" fillId="0" borderId="15" xfId="49" applyFont="1" applyFill="1" applyBorder="1" applyAlignment="1" applyProtection="1">
      <alignment horizontal="center" vertical="center"/>
      <protection locked="0"/>
    </xf>
    <xf numFmtId="0" fontId="8" fillId="0" borderId="15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4" fillId="0" borderId="7" xfId="49" applyNumberFormat="1" applyFont="1" applyFill="1" applyBorder="1" applyAlignment="1" applyProtection="1">
      <alignment horizontal="right" vertical="center"/>
    </xf>
    <xf numFmtId="177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176" fontId="6" fillId="0" borderId="7" xfId="49" applyNumberFormat="1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0" fontId="4" fillId="0" borderId="9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center" vertical="center"/>
    </xf>
    <xf numFmtId="176" fontId="4" fillId="0" borderId="1" xfId="49" applyNumberFormat="1" applyFont="1" applyFill="1" applyBorder="1" applyAlignment="1" applyProtection="1">
      <alignment horizontal="center" vertical="center"/>
      <protection locked="0"/>
    </xf>
    <xf numFmtId="0" fontId="6" fillId="0" borderId="16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15" xfId="49" applyFont="1" applyFill="1" applyBorder="1" applyAlignment="1" applyProtection="1">
      <alignment horizontal="center" vertical="center"/>
      <protection locked="0"/>
    </xf>
    <xf numFmtId="176" fontId="4" fillId="0" borderId="9" xfId="49" applyNumberFormat="1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center" vertical="center"/>
      <protection locked="0"/>
    </xf>
    <xf numFmtId="0" fontId="4" fillId="0" borderId="9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0" fontId="4" fillId="0" borderId="11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4" fillId="0" borderId="7" xfId="49" applyNumberFormat="1" applyFont="1" applyFill="1" applyBorder="1" applyAlignment="1" applyProtection="1">
      <alignment horizontal="center" vertical="center"/>
    </xf>
    <xf numFmtId="4" fontId="6" fillId="0" borderId="2" xfId="49" applyNumberFormat="1" applyFont="1" applyFill="1" applyBorder="1" applyAlignment="1" applyProtection="1">
      <alignment horizontal="center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13" fillId="0" borderId="9" xfId="49" applyFont="1" applyFill="1" applyBorder="1" applyAlignment="1" applyProtection="1">
      <alignment horizontal="center" vertical="center" wrapText="1"/>
    </xf>
    <xf numFmtId="176" fontId="6" fillId="0" borderId="4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4" fillId="0" borderId="9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horizontal="left" vertical="center"/>
      <protection locked="0"/>
    </xf>
    <xf numFmtId="4" fontId="4" fillId="0" borderId="7" xfId="49" applyNumberFormat="1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13" fillId="0" borderId="7" xfId="49" applyFont="1" applyFill="1" applyBorder="1" applyAlignment="1" applyProtection="1">
      <alignment horizontal="center" vertical="center"/>
    </xf>
    <xf numFmtId="0" fontId="13" fillId="0" borderId="7" xfId="49" applyFont="1" applyFill="1" applyBorder="1" applyAlignment="1" applyProtection="1">
      <alignment horizontal="center" vertical="center"/>
      <protection locked="0"/>
    </xf>
    <xf numFmtId="4" fontId="13" fillId="0" borderId="7" xfId="49" applyNumberFormat="1" applyFont="1" applyFill="1" applyBorder="1" applyAlignment="1" applyProtection="1">
      <alignment horizontal="center" vertical="center"/>
    </xf>
    <xf numFmtId="178" fontId="13" fillId="0" borderId="7" xfId="49" applyNumberFormat="1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176" fontId="4" fillId="0" borderId="4" xfId="49" applyNumberFormat="1" applyFont="1" applyFill="1" applyBorder="1" applyAlignment="1" applyProtection="1">
      <alignment horizontal="center" vertical="center"/>
    </xf>
    <xf numFmtId="176" fontId="4" fillId="0" borderId="7" xfId="49" applyNumberFormat="1" applyFont="1" applyFill="1" applyBorder="1" applyAlignment="1" applyProtection="1">
      <alignment horizontal="center" vertical="center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14" fillId="0" borderId="9" xfId="49" applyFont="1" applyFill="1" applyBorder="1" applyAlignment="1" applyProtection="1">
      <alignment horizontal="center" vertical="center" wrapText="1"/>
      <protection locked="0"/>
    </xf>
    <xf numFmtId="0" fontId="14" fillId="0" borderId="9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center" vertical="top"/>
      <protection locked="0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176" fontId="4" fillId="0" borderId="1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3" xfId="49" applyFont="1" applyFill="1" applyBorder="1" applyAlignment="1" applyProtection="1">
      <alignment horizontal="right" vertical="center"/>
      <protection locked="0"/>
    </xf>
    <xf numFmtId="176" fontId="4" fillId="0" borderId="9" xfId="49" applyNumberFormat="1" applyFont="1" applyFill="1" applyBorder="1" applyAlignment="1" applyProtection="1">
      <alignment horizontal="center" vertical="center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5" xfId="49" applyFont="1" applyFill="1" applyBorder="1" applyAlignment="1" applyProtection="1">
      <alignment horizontal="center" vertical="center"/>
      <protection locked="0"/>
    </xf>
    <xf numFmtId="0" fontId="1" fillId="0" borderId="15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0" fontId="4" fillId="0" borderId="11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17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2" xfId="49" applyNumberFormat="1" applyFont="1" applyFill="1" applyBorder="1" applyAlignment="1" applyProtection="1">
      <alignment horizontal="center" vertical="center"/>
      <protection locked="0"/>
    </xf>
    <xf numFmtId="176" fontId="13" fillId="0" borderId="7" xfId="49" applyNumberFormat="1" applyFont="1" applyFill="1" applyBorder="1" applyAlignment="1" applyProtection="1">
      <alignment horizontal="center" vertical="center"/>
    </xf>
    <xf numFmtId="0" fontId="13" fillId="0" borderId="6" xfId="49" applyFont="1" applyFill="1" applyBorder="1" applyAlignment="1" applyProtection="1">
      <alignment horizontal="center" vertical="center"/>
    </xf>
    <xf numFmtId="4" fontId="13" fillId="0" borderId="12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center" vertical="center"/>
    </xf>
    <xf numFmtId="0" fontId="13" fillId="0" borderId="6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E7EEF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2" workbookViewId="0">
      <selection activeCell="D25" sqref="D25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39" customWidth="1"/>
    <col min="6" max="16384" width="8" style="39"/>
  </cols>
  <sheetData>
    <row r="1" ht="13.5" customHeight="1" spans="1:4">
      <c r="A1" s="244" t="s">
        <v>0</v>
      </c>
      <c r="B1" s="3"/>
      <c r="C1" s="3"/>
      <c r="D1" s="109" t="s">
        <v>1</v>
      </c>
    </row>
    <row r="2" ht="36" customHeight="1" spans="1:4">
      <c r="A2" s="54" t="s">
        <v>2</v>
      </c>
      <c r="B2" s="245"/>
      <c r="C2" s="245"/>
      <c r="D2" s="245"/>
    </row>
    <row r="3" ht="26" customHeight="1" spans="1:4">
      <c r="A3" s="42" t="s">
        <v>3</v>
      </c>
      <c r="B3" s="184"/>
      <c r="C3" s="184"/>
      <c r="D3" s="109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88" t="s">
        <v>10</v>
      </c>
      <c r="B7" s="170">
        <v>814464</v>
      </c>
      <c r="C7" s="188" t="s">
        <v>11</v>
      </c>
      <c r="D7" s="203"/>
    </row>
    <row r="8" ht="20.25" customHeight="1" spans="1:4">
      <c r="A8" s="188" t="s">
        <v>12</v>
      </c>
      <c r="B8" s="170"/>
      <c r="C8" s="188" t="s">
        <v>13</v>
      </c>
      <c r="D8" s="203"/>
    </row>
    <row r="9" ht="20.25" customHeight="1" spans="1:4">
      <c r="A9" s="188" t="s">
        <v>14</v>
      </c>
      <c r="B9" s="170"/>
      <c r="C9" s="188" t="s">
        <v>15</v>
      </c>
      <c r="D9" s="203"/>
    </row>
    <row r="10" ht="20.25" customHeight="1" spans="1:4">
      <c r="A10" s="188" t="s">
        <v>16</v>
      </c>
      <c r="B10" s="187"/>
      <c r="C10" s="188" t="s">
        <v>17</v>
      </c>
      <c r="D10" s="203"/>
    </row>
    <row r="11" ht="21.75" customHeight="1" spans="1:4">
      <c r="A11" s="186" t="s">
        <v>18</v>
      </c>
      <c r="B11" s="170"/>
      <c r="C11" s="188" t="s">
        <v>19</v>
      </c>
      <c r="D11" s="203"/>
    </row>
    <row r="12" ht="20.25" customHeight="1" spans="1:4">
      <c r="A12" s="186" t="s">
        <v>20</v>
      </c>
      <c r="B12" s="187"/>
      <c r="C12" s="188" t="s">
        <v>21</v>
      </c>
      <c r="D12" s="203"/>
    </row>
    <row r="13" ht="20.25" customHeight="1" spans="1:4">
      <c r="A13" s="186" t="s">
        <v>22</v>
      </c>
      <c r="B13" s="187"/>
      <c r="C13" s="188" t="s">
        <v>23</v>
      </c>
      <c r="D13" s="203"/>
    </row>
    <row r="14" ht="20.25" customHeight="1" spans="1:4">
      <c r="A14" s="186" t="s">
        <v>24</v>
      </c>
      <c r="B14" s="187"/>
      <c r="C14" s="188" t="s">
        <v>25</v>
      </c>
      <c r="D14" s="203">
        <v>697938</v>
      </c>
    </row>
    <row r="15" ht="21" customHeight="1" spans="1:4">
      <c r="A15" s="246" t="s">
        <v>26</v>
      </c>
      <c r="B15" s="187"/>
      <c r="C15" s="188" t="s">
        <v>27</v>
      </c>
      <c r="D15" s="203">
        <v>57953</v>
      </c>
    </row>
    <row r="16" ht="21" customHeight="1" spans="1:4">
      <c r="A16" s="246" t="s">
        <v>28</v>
      </c>
      <c r="B16" s="247"/>
      <c r="C16" s="188" t="s">
        <v>29</v>
      </c>
      <c r="D16" s="248"/>
    </row>
    <row r="17" ht="21" customHeight="1" spans="1:4">
      <c r="A17" s="246" t="s">
        <v>30</v>
      </c>
      <c r="B17" s="247"/>
      <c r="C17" s="188" t="s">
        <v>31</v>
      </c>
      <c r="D17" s="248"/>
    </row>
    <row r="18" s="39" customFormat="1" ht="21" customHeight="1" spans="1:4">
      <c r="A18" s="246"/>
      <c r="B18" s="247"/>
      <c r="C18" s="188" t="s">
        <v>32</v>
      </c>
      <c r="D18" s="248"/>
    </row>
    <row r="19" s="39" customFormat="1" ht="21" customHeight="1" spans="1:4">
      <c r="A19" s="246"/>
      <c r="B19" s="247"/>
      <c r="C19" s="188" t="s">
        <v>33</v>
      </c>
      <c r="D19" s="248"/>
    </row>
    <row r="20" s="39" customFormat="1" ht="21" customHeight="1" spans="1:4">
      <c r="A20" s="246"/>
      <c r="B20" s="247"/>
      <c r="C20" s="188" t="s">
        <v>34</v>
      </c>
      <c r="D20" s="248"/>
    </row>
    <row r="21" s="39" customFormat="1" ht="21" customHeight="1" spans="1:4">
      <c r="A21" s="246"/>
      <c r="B21" s="247"/>
      <c r="C21" s="188" t="s">
        <v>35</v>
      </c>
      <c r="D21" s="248"/>
    </row>
    <row r="22" s="39" customFormat="1" ht="21" customHeight="1" spans="1:4">
      <c r="A22" s="246"/>
      <c r="B22" s="247"/>
      <c r="C22" s="188" t="s">
        <v>36</v>
      </c>
      <c r="D22" s="248"/>
    </row>
    <row r="23" s="39" customFormat="1" ht="21" customHeight="1" spans="1:4">
      <c r="A23" s="246"/>
      <c r="B23" s="247"/>
      <c r="C23" s="188" t="s">
        <v>37</v>
      </c>
      <c r="D23" s="248"/>
    </row>
    <row r="24" s="39" customFormat="1" ht="21" customHeight="1" spans="1:4">
      <c r="A24" s="246"/>
      <c r="B24" s="247"/>
      <c r="C24" s="188" t="s">
        <v>38</v>
      </c>
      <c r="D24" s="248"/>
    </row>
    <row r="25" s="39" customFormat="1" ht="21" customHeight="1" spans="1:4">
      <c r="A25" s="246"/>
      <c r="B25" s="247"/>
      <c r="C25" s="188" t="s">
        <v>39</v>
      </c>
      <c r="D25" s="203">
        <v>58573</v>
      </c>
    </row>
    <row r="26" s="39" customFormat="1" ht="21" customHeight="1" spans="1:4">
      <c r="A26" s="246"/>
      <c r="B26" s="247"/>
      <c r="C26" s="188" t="s">
        <v>40</v>
      </c>
      <c r="D26" s="248"/>
    </row>
    <row r="27" s="39" customFormat="1" ht="21" customHeight="1" spans="1:4">
      <c r="A27" s="246"/>
      <c r="B27" s="247"/>
      <c r="C27" s="188" t="s">
        <v>41</v>
      </c>
      <c r="D27" s="248"/>
    </row>
    <row r="28" s="39" customFormat="1" ht="21" customHeight="1" spans="1:4">
      <c r="A28" s="246"/>
      <c r="B28" s="247"/>
      <c r="C28" s="188" t="s">
        <v>42</v>
      </c>
      <c r="D28" s="248"/>
    </row>
    <row r="29" s="39" customFormat="1" ht="21" customHeight="1" spans="1:4">
      <c r="A29" s="246"/>
      <c r="B29" s="247"/>
      <c r="C29" s="188" t="s">
        <v>43</v>
      </c>
      <c r="D29" s="248"/>
    </row>
    <row r="30" ht="20.25" customHeight="1" spans="1:4">
      <c r="A30" s="249" t="s">
        <v>44</v>
      </c>
      <c r="B30" s="250">
        <f>SUM(B7:B29)</f>
        <v>814464</v>
      </c>
      <c r="C30" s="189" t="s">
        <v>45</v>
      </c>
      <c r="D30" s="250">
        <f>SUM(D7:D29)</f>
        <v>814464</v>
      </c>
    </row>
    <row r="31" ht="20.25" customHeight="1" spans="1:4">
      <c r="A31" s="251" t="s">
        <v>46</v>
      </c>
      <c r="B31" s="252"/>
      <c r="C31" s="188" t="s">
        <v>47</v>
      </c>
      <c r="D31" s="136"/>
    </row>
    <row r="32" ht="20.25" customHeight="1" spans="1:4">
      <c r="A32" s="253" t="s">
        <v>48</v>
      </c>
      <c r="B32" s="250">
        <f>B7+B8+B9+B10+B11</f>
        <v>814464</v>
      </c>
      <c r="C32" s="189" t="s">
        <v>49</v>
      </c>
      <c r="D32" s="250">
        <f>D30</f>
        <v>814464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D20" sqref="D20"/>
    </sheetView>
  </sheetViews>
  <sheetFormatPr defaultColWidth="8" defaultRowHeight="14.25" customHeight="1"/>
  <cols>
    <col min="1" max="1" width="21.1428571428571" style="1" customWidth="1"/>
    <col min="2" max="2" width="45.7809523809524" style="1" customWidth="1"/>
    <col min="3" max="8" width="12.5714285714286" style="1" customWidth="1"/>
    <col min="9" max="9" width="11.7142857142857" style="39" customWidth="1"/>
    <col min="10" max="13" width="12.5714285714286" style="1" customWidth="1"/>
    <col min="14" max="14" width="12.1428571428571" style="39" customWidth="1"/>
    <col min="15" max="15" width="12.5714285714286" style="1" customWidth="1"/>
    <col min="16" max="16" width="8" style="39" customWidth="1"/>
    <col min="17" max="17" width="9.57142857142857" style="39" customWidth="1"/>
    <col min="18" max="18" width="9.71428571428571" style="39" customWidth="1"/>
    <col min="19" max="19" width="10.5714285714286" style="39" customWidth="1"/>
    <col min="20" max="21" width="10.1428571428571" style="1" customWidth="1"/>
    <col min="22" max="22" width="8" style="39" customWidth="1"/>
    <col min="23" max="16384" width="8" style="39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6"/>
      <c r="J1" s="3"/>
      <c r="K1" s="3"/>
      <c r="L1" s="3"/>
      <c r="M1" s="3"/>
      <c r="N1" s="76"/>
      <c r="O1" s="3"/>
      <c r="P1" s="76"/>
      <c r="Q1" s="76"/>
      <c r="R1" s="76"/>
      <c r="S1" s="76"/>
      <c r="T1" s="99" t="s">
        <v>50</v>
      </c>
      <c r="U1" s="4" t="s">
        <v>50</v>
      </c>
    </row>
    <row r="2" ht="36" customHeight="1" spans="1:21">
      <c r="A2" s="214" t="s">
        <v>51</v>
      </c>
      <c r="B2" s="5"/>
      <c r="C2" s="5"/>
      <c r="D2" s="5"/>
      <c r="E2" s="5"/>
      <c r="F2" s="5"/>
      <c r="G2" s="5"/>
      <c r="H2" s="5"/>
      <c r="I2" s="55"/>
      <c r="J2" s="5"/>
      <c r="K2" s="5"/>
      <c r="L2" s="5"/>
      <c r="M2" s="5"/>
      <c r="N2" s="55"/>
      <c r="O2" s="5"/>
      <c r="P2" s="55"/>
      <c r="Q2" s="55"/>
      <c r="R2" s="55"/>
      <c r="S2" s="55"/>
      <c r="T2" s="5"/>
      <c r="U2" s="55"/>
    </row>
    <row r="3" ht="25" customHeight="1" spans="1:21">
      <c r="A3" s="42" t="s">
        <v>3</v>
      </c>
      <c r="B3" s="8"/>
      <c r="C3" s="8"/>
      <c r="D3" s="8"/>
      <c r="E3" s="8"/>
      <c r="F3" s="8"/>
      <c r="G3" s="8"/>
      <c r="H3" s="8"/>
      <c r="I3" s="78"/>
      <c r="J3" s="8"/>
      <c r="K3" s="8"/>
      <c r="L3" s="8"/>
      <c r="M3" s="8"/>
      <c r="N3" s="78"/>
      <c r="O3" s="8"/>
      <c r="P3" s="78"/>
      <c r="Q3" s="78"/>
      <c r="R3" s="78"/>
      <c r="S3" s="78"/>
      <c r="T3" s="99" t="s">
        <v>4</v>
      </c>
      <c r="U3" s="9" t="s">
        <v>52</v>
      </c>
    </row>
    <row r="4" ht="18.75" customHeight="1" spans="1:21">
      <c r="A4" s="215" t="s">
        <v>53</v>
      </c>
      <c r="B4" s="216" t="s">
        <v>54</v>
      </c>
      <c r="C4" s="216" t="s">
        <v>55</v>
      </c>
      <c r="D4" s="217" t="s">
        <v>56</v>
      </c>
      <c r="E4" s="218"/>
      <c r="F4" s="218"/>
      <c r="G4" s="218"/>
      <c r="H4" s="218"/>
      <c r="I4" s="126"/>
      <c r="J4" s="218"/>
      <c r="K4" s="218"/>
      <c r="L4" s="218"/>
      <c r="M4" s="218"/>
      <c r="N4" s="126"/>
      <c r="O4" s="229"/>
      <c r="P4" s="217" t="s">
        <v>46</v>
      </c>
      <c r="Q4" s="217"/>
      <c r="R4" s="217"/>
      <c r="S4" s="217"/>
      <c r="T4" s="218"/>
      <c r="U4" s="236"/>
    </row>
    <row r="5" ht="24.75" customHeight="1" spans="1:21">
      <c r="A5" s="219"/>
      <c r="B5" s="220"/>
      <c r="C5" s="220"/>
      <c r="D5" s="220" t="s">
        <v>57</v>
      </c>
      <c r="E5" s="220" t="s">
        <v>58</v>
      </c>
      <c r="F5" s="220" t="s">
        <v>59</v>
      </c>
      <c r="G5" s="220" t="s">
        <v>60</v>
      </c>
      <c r="H5" s="220" t="s">
        <v>61</v>
      </c>
      <c r="I5" s="230" t="s">
        <v>62</v>
      </c>
      <c r="J5" s="231"/>
      <c r="K5" s="231"/>
      <c r="L5" s="231"/>
      <c r="M5" s="231"/>
      <c r="N5" s="230"/>
      <c r="O5" s="208"/>
      <c r="P5" s="232" t="s">
        <v>57</v>
      </c>
      <c r="Q5" s="232" t="s">
        <v>58</v>
      </c>
      <c r="R5" s="215" t="s">
        <v>59</v>
      </c>
      <c r="S5" s="216" t="s">
        <v>60</v>
      </c>
      <c r="T5" s="237" t="s">
        <v>61</v>
      </c>
      <c r="U5" s="216" t="s">
        <v>62</v>
      </c>
    </row>
    <row r="6" ht="24.75" customHeight="1" spans="1:21">
      <c r="A6" s="201"/>
      <c r="B6" s="221"/>
      <c r="C6" s="221"/>
      <c r="D6" s="221"/>
      <c r="E6" s="221"/>
      <c r="F6" s="221"/>
      <c r="G6" s="221"/>
      <c r="H6" s="221"/>
      <c r="I6" s="22" t="s">
        <v>57</v>
      </c>
      <c r="J6" s="233" t="s">
        <v>63</v>
      </c>
      <c r="K6" s="233" t="s">
        <v>64</v>
      </c>
      <c r="L6" s="233" t="s">
        <v>65</v>
      </c>
      <c r="M6" s="233" t="s">
        <v>66</v>
      </c>
      <c r="N6" s="233" t="s">
        <v>67</v>
      </c>
      <c r="O6" s="233" t="s">
        <v>68</v>
      </c>
      <c r="P6" s="234"/>
      <c r="Q6" s="234"/>
      <c r="R6" s="238"/>
      <c r="S6" s="234"/>
      <c r="T6" s="221"/>
      <c r="U6" s="221"/>
    </row>
    <row r="7" ht="16.5" customHeight="1" spans="1:21">
      <c r="A7" s="197">
        <v>1</v>
      </c>
      <c r="B7" s="21">
        <v>2</v>
      </c>
      <c r="C7" s="21">
        <v>3</v>
      </c>
      <c r="D7" s="21">
        <v>4</v>
      </c>
      <c r="E7" s="222">
        <v>5</v>
      </c>
      <c r="F7" s="223">
        <v>6</v>
      </c>
      <c r="G7" s="223">
        <v>7</v>
      </c>
      <c r="H7" s="222">
        <v>8</v>
      </c>
      <c r="I7" s="222">
        <v>9</v>
      </c>
      <c r="J7" s="223">
        <v>10</v>
      </c>
      <c r="K7" s="223">
        <v>11</v>
      </c>
      <c r="L7" s="222">
        <v>12</v>
      </c>
      <c r="M7" s="222">
        <v>13</v>
      </c>
      <c r="N7" s="22">
        <v>14</v>
      </c>
      <c r="O7" s="21">
        <v>15</v>
      </c>
      <c r="P7" s="235">
        <v>16</v>
      </c>
      <c r="Q7" s="239">
        <v>17</v>
      </c>
      <c r="R7" s="240">
        <v>18</v>
      </c>
      <c r="S7" s="240">
        <v>19</v>
      </c>
      <c r="T7" s="240">
        <v>20</v>
      </c>
      <c r="U7" s="241">
        <v>0.02</v>
      </c>
    </row>
    <row r="8" s="213" customFormat="1" ht="24" customHeight="1" spans="1:21">
      <c r="A8" s="30">
        <v>265001</v>
      </c>
      <c r="B8" s="30" t="s">
        <v>69</v>
      </c>
      <c r="C8" s="224">
        <f>D8</f>
        <v>814464</v>
      </c>
      <c r="D8" s="224">
        <v>814464</v>
      </c>
      <c r="E8" s="146">
        <v>814464</v>
      </c>
      <c r="F8" s="24" t="s">
        <v>70</v>
      </c>
      <c r="G8" s="24" t="s">
        <v>70</v>
      </c>
      <c r="H8" s="24" t="s">
        <v>70</v>
      </c>
      <c r="I8" s="24" t="s">
        <v>70</v>
      </c>
      <c r="J8" s="24" t="s">
        <v>70</v>
      </c>
      <c r="K8" s="24" t="s">
        <v>70</v>
      </c>
      <c r="L8" s="24" t="s">
        <v>70</v>
      </c>
      <c r="M8" s="24" t="s">
        <v>70</v>
      </c>
      <c r="N8" s="24" t="s">
        <v>70</v>
      </c>
      <c r="O8" s="24" t="s">
        <v>70</v>
      </c>
      <c r="P8" s="24" t="s">
        <v>70</v>
      </c>
      <c r="Q8" s="24" t="s">
        <v>70</v>
      </c>
      <c r="R8" s="159" t="s">
        <v>70</v>
      </c>
      <c r="S8" s="242"/>
      <c r="T8" s="158"/>
      <c r="U8" s="242"/>
    </row>
    <row r="9" ht="16.5" customHeight="1" spans="1:21">
      <c r="A9" s="225" t="s">
        <v>55</v>
      </c>
      <c r="B9" s="226"/>
      <c r="C9" s="227">
        <v>814464</v>
      </c>
      <c r="D9" s="227">
        <v>814464</v>
      </c>
      <c r="E9" s="151">
        <v>814464</v>
      </c>
      <c r="F9" s="228" t="s">
        <v>70</v>
      </c>
      <c r="G9" s="53" t="s">
        <v>70</v>
      </c>
      <c r="H9" s="53" t="s">
        <v>70</v>
      </c>
      <c r="I9" s="53" t="s">
        <v>70</v>
      </c>
      <c r="J9" s="53" t="s">
        <v>70</v>
      </c>
      <c r="K9" s="53" t="s">
        <v>70</v>
      </c>
      <c r="L9" s="53" t="s">
        <v>70</v>
      </c>
      <c r="M9" s="53" t="s">
        <v>70</v>
      </c>
      <c r="N9" s="53" t="s">
        <v>70</v>
      </c>
      <c r="O9" s="53" t="s">
        <v>70</v>
      </c>
      <c r="P9" s="53" t="s">
        <v>70</v>
      </c>
      <c r="Q9" s="53" t="s">
        <v>70</v>
      </c>
      <c r="R9" s="243" t="s">
        <v>70</v>
      </c>
      <c r="S9" s="88"/>
      <c r="T9" s="88"/>
      <c r="U9" s="88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7"/>
  <sheetViews>
    <sheetView workbookViewId="0">
      <selection activeCell="J24" sqref="J24"/>
    </sheetView>
  </sheetViews>
  <sheetFormatPr defaultColWidth="9.14285714285714" defaultRowHeight="14.25" customHeight="1"/>
  <cols>
    <col min="1" max="1" width="14.2857142857143" style="1" customWidth="1"/>
    <col min="2" max="2" width="30.4285714285714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0"/>
      <c r="P1" s="40" t="s">
        <v>71</v>
      </c>
    </row>
    <row r="2" ht="28.5" customHeight="1" spans="1:16">
      <c r="A2" s="5" t="s">
        <v>72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3" customHeight="1" spans="1:16">
      <c r="A3" s="193" t="s">
        <v>3</v>
      </c>
      <c r="B3" s="194"/>
      <c r="C3" s="63"/>
      <c r="D3" s="8"/>
      <c r="E3" s="63"/>
      <c r="F3" s="63"/>
      <c r="G3" s="8"/>
      <c r="H3" s="8"/>
      <c r="I3" s="63"/>
      <c r="J3" s="8"/>
      <c r="K3" s="63"/>
      <c r="L3" s="63"/>
      <c r="M3" s="8"/>
      <c r="N3" s="8"/>
      <c r="O3" s="40"/>
      <c r="P3" s="40" t="s">
        <v>4</v>
      </c>
    </row>
    <row r="4" s="1" customFormat="1" ht="17.25" customHeight="1" spans="1:16">
      <c r="A4" s="195" t="s">
        <v>73</v>
      </c>
      <c r="B4" s="195" t="s">
        <v>74</v>
      </c>
      <c r="C4" s="196" t="s">
        <v>55</v>
      </c>
      <c r="D4" s="197" t="s">
        <v>58</v>
      </c>
      <c r="E4" s="198"/>
      <c r="F4" s="199"/>
      <c r="G4" s="200" t="s">
        <v>59</v>
      </c>
      <c r="H4" s="200" t="s">
        <v>60</v>
      </c>
      <c r="I4" s="195" t="s">
        <v>75</v>
      </c>
      <c r="J4" s="197" t="s">
        <v>62</v>
      </c>
      <c r="K4" s="209"/>
      <c r="L4" s="209"/>
      <c r="M4" s="209"/>
      <c r="N4" s="209"/>
      <c r="O4" s="198"/>
      <c r="P4" s="210"/>
    </row>
    <row r="5" s="1" customFormat="1" ht="26.25" customHeight="1" spans="1:16">
      <c r="A5" s="201"/>
      <c r="B5" s="201"/>
      <c r="C5" s="201"/>
      <c r="D5" s="201" t="s">
        <v>57</v>
      </c>
      <c r="E5" s="22" t="s">
        <v>76</v>
      </c>
      <c r="F5" s="22" t="s">
        <v>77</v>
      </c>
      <c r="G5" s="201"/>
      <c r="H5" s="201"/>
      <c r="I5" s="201"/>
      <c r="J5" s="21" t="s">
        <v>57</v>
      </c>
      <c r="K5" s="211" t="s">
        <v>78</v>
      </c>
      <c r="L5" s="211" t="s">
        <v>79</v>
      </c>
      <c r="M5" s="211" t="s">
        <v>80</v>
      </c>
      <c r="N5" s="211" t="s">
        <v>81</v>
      </c>
      <c r="O5" s="212" t="s">
        <v>82</v>
      </c>
      <c r="P5" s="211" t="s">
        <v>83</v>
      </c>
    </row>
    <row r="6" ht="16.5" customHeight="1" spans="1:16">
      <c r="A6" s="17">
        <v>1</v>
      </c>
      <c r="B6" s="17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  <c r="L6" s="71">
        <v>12</v>
      </c>
      <c r="M6" s="71">
        <v>13</v>
      </c>
      <c r="N6" s="71">
        <v>14</v>
      </c>
      <c r="O6" s="71">
        <v>15</v>
      </c>
      <c r="P6" s="71">
        <v>16</v>
      </c>
    </row>
    <row r="7" ht="20.25" customHeight="1" spans="1:16">
      <c r="A7" s="176">
        <v>301</v>
      </c>
      <c r="B7" s="176" t="s">
        <v>84</v>
      </c>
      <c r="C7" s="202">
        <f>D7</f>
        <v>688295</v>
      </c>
      <c r="D7" s="203">
        <f>E7</f>
        <v>688295</v>
      </c>
      <c r="E7" s="203">
        <f>E8+E9+E10+E11+E12+E13+E14+E15</f>
        <v>688295</v>
      </c>
      <c r="F7" s="155"/>
      <c r="G7" s="53" t="s">
        <v>70</v>
      </c>
      <c r="H7" s="49" t="s">
        <v>70</v>
      </c>
      <c r="I7" s="53" t="s">
        <v>70</v>
      </c>
      <c r="J7" s="49" t="s">
        <v>70</v>
      </c>
      <c r="K7" s="49" t="s">
        <v>70</v>
      </c>
      <c r="L7" s="49" t="s">
        <v>70</v>
      </c>
      <c r="M7" s="53" t="s">
        <v>70</v>
      </c>
      <c r="N7" s="49" t="s">
        <v>70</v>
      </c>
      <c r="O7" s="49" t="s">
        <v>70</v>
      </c>
      <c r="P7" s="49" t="s">
        <v>70</v>
      </c>
    </row>
    <row r="8" ht="17.25" customHeight="1" spans="1:16">
      <c r="A8" s="204">
        <v>30101</v>
      </c>
      <c r="B8" s="205" t="s">
        <v>85</v>
      </c>
      <c r="C8" s="202">
        <f t="shared" ref="C8:C26" si="0">D8</f>
        <v>168528</v>
      </c>
      <c r="D8" s="203">
        <f t="shared" ref="D8:D26" si="1">E8</f>
        <v>168528</v>
      </c>
      <c r="E8" s="203">
        <v>168528</v>
      </c>
      <c r="F8" s="203"/>
      <c r="G8" s="53"/>
      <c r="H8" s="49"/>
      <c r="I8" s="49"/>
      <c r="J8" s="49"/>
      <c r="K8" s="49"/>
      <c r="L8" s="49"/>
      <c r="M8" s="49"/>
      <c r="N8" s="49"/>
      <c r="O8" s="49"/>
      <c r="P8" s="49"/>
    </row>
    <row r="9" ht="17.25" customHeight="1" spans="1:16">
      <c r="A9" s="204">
        <v>30102</v>
      </c>
      <c r="B9" s="205" t="s">
        <v>86</v>
      </c>
      <c r="C9" s="202">
        <f t="shared" si="0"/>
        <v>222276</v>
      </c>
      <c r="D9" s="203">
        <f t="shared" si="1"/>
        <v>222276</v>
      </c>
      <c r="E9" s="203">
        <v>222276</v>
      </c>
      <c r="F9" s="203"/>
      <c r="G9" s="53"/>
      <c r="H9" s="49"/>
      <c r="I9" s="49"/>
      <c r="J9" s="49"/>
      <c r="K9" s="49"/>
      <c r="L9" s="49"/>
      <c r="M9" s="49"/>
      <c r="N9" s="49"/>
      <c r="O9" s="49"/>
      <c r="P9" s="49"/>
    </row>
    <row r="10" ht="17.25" customHeight="1" spans="1:16">
      <c r="A10" s="204">
        <v>30103</v>
      </c>
      <c r="B10" s="205" t="s">
        <v>87</v>
      </c>
      <c r="C10" s="202">
        <f t="shared" si="0"/>
        <v>97300</v>
      </c>
      <c r="D10" s="203">
        <f t="shared" si="1"/>
        <v>97300</v>
      </c>
      <c r="E10" s="203">
        <v>97300</v>
      </c>
      <c r="F10" s="203"/>
      <c r="G10" s="53"/>
      <c r="H10" s="49"/>
      <c r="I10" s="49"/>
      <c r="J10" s="49"/>
      <c r="K10" s="49"/>
      <c r="L10" s="49"/>
      <c r="M10" s="49"/>
      <c r="N10" s="49"/>
      <c r="O10" s="49"/>
      <c r="P10" s="49"/>
    </row>
    <row r="11" ht="17.25" customHeight="1" spans="1:16">
      <c r="A11" s="204">
        <v>30108</v>
      </c>
      <c r="B11" s="205" t="s">
        <v>88</v>
      </c>
      <c r="C11" s="202">
        <f t="shared" si="0"/>
        <v>83665</v>
      </c>
      <c r="D11" s="203">
        <f t="shared" si="1"/>
        <v>83665</v>
      </c>
      <c r="E11" s="203">
        <v>83665</v>
      </c>
      <c r="F11" s="203"/>
      <c r="G11" s="53"/>
      <c r="H11" s="49"/>
      <c r="I11" s="49"/>
      <c r="J11" s="49"/>
      <c r="K11" s="49"/>
      <c r="L11" s="49"/>
      <c r="M11" s="49"/>
      <c r="N11" s="49"/>
      <c r="O11" s="49"/>
      <c r="P11" s="49"/>
    </row>
    <row r="12" ht="17.25" customHeight="1" spans="1:16">
      <c r="A12" s="204">
        <v>30110</v>
      </c>
      <c r="B12" s="205" t="s">
        <v>89</v>
      </c>
      <c r="C12" s="202">
        <f t="shared" si="0"/>
        <v>35172</v>
      </c>
      <c r="D12" s="203">
        <f t="shared" si="1"/>
        <v>35172</v>
      </c>
      <c r="E12" s="203">
        <v>35172</v>
      </c>
      <c r="F12" s="203"/>
      <c r="G12" s="53"/>
      <c r="H12" s="49"/>
      <c r="I12" s="49"/>
      <c r="J12" s="49"/>
      <c r="K12" s="49"/>
      <c r="L12" s="49"/>
      <c r="M12" s="49"/>
      <c r="N12" s="49"/>
      <c r="O12" s="49"/>
      <c r="P12" s="49"/>
    </row>
    <row r="13" ht="17.25" customHeight="1" spans="1:16">
      <c r="A13" s="204">
        <v>30111</v>
      </c>
      <c r="B13" s="205" t="s">
        <v>90</v>
      </c>
      <c r="C13" s="202">
        <f t="shared" si="0"/>
        <v>18901</v>
      </c>
      <c r="D13" s="203">
        <f t="shared" si="1"/>
        <v>18901</v>
      </c>
      <c r="E13" s="203">
        <v>18901</v>
      </c>
      <c r="F13" s="203"/>
      <c r="G13" s="53"/>
      <c r="H13" s="49"/>
      <c r="I13" s="49"/>
      <c r="J13" s="49"/>
      <c r="K13" s="49"/>
      <c r="L13" s="49"/>
      <c r="M13" s="49"/>
      <c r="N13" s="49"/>
      <c r="O13" s="49"/>
      <c r="P13" s="49"/>
    </row>
    <row r="14" ht="17.25" customHeight="1" spans="1:16">
      <c r="A14" s="204">
        <v>30112</v>
      </c>
      <c r="B14" s="205" t="s">
        <v>91</v>
      </c>
      <c r="C14" s="202">
        <f t="shared" si="0"/>
        <v>3880</v>
      </c>
      <c r="D14" s="203">
        <f t="shared" si="1"/>
        <v>3880</v>
      </c>
      <c r="E14" s="203">
        <v>3880</v>
      </c>
      <c r="F14" s="203"/>
      <c r="G14" s="53"/>
      <c r="H14" s="49"/>
      <c r="I14" s="49"/>
      <c r="J14" s="49"/>
      <c r="K14" s="49"/>
      <c r="L14" s="49"/>
      <c r="M14" s="49"/>
      <c r="N14" s="49"/>
      <c r="O14" s="49"/>
      <c r="P14" s="49"/>
    </row>
    <row r="15" ht="17.25" customHeight="1" spans="1:16">
      <c r="A15" s="204">
        <v>30113</v>
      </c>
      <c r="B15" s="205" t="s">
        <v>92</v>
      </c>
      <c r="C15" s="202">
        <f t="shared" si="0"/>
        <v>58573</v>
      </c>
      <c r="D15" s="203">
        <f t="shared" si="1"/>
        <v>58573</v>
      </c>
      <c r="E15" s="203">
        <v>58573</v>
      </c>
      <c r="F15" s="203"/>
      <c r="G15" s="53"/>
      <c r="H15" s="49"/>
      <c r="I15" s="49"/>
      <c r="J15" s="49"/>
      <c r="K15" s="49"/>
      <c r="L15" s="49"/>
      <c r="M15" s="49"/>
      <c r="N15" s="49"/>
      <c r="O15" s="49"/>
      <c r="P15" s="49"/>
    </row>
    <row r="16" ht="17.25" customHeight="1" spans="1:16">
      <c r="A16" s="206">
        <v>302</v>
      </c>
      <c r="B16" s="207" t="s">
        <v>93</v>
      </c>
      <c r="C16" s="202">
        <f t="shared" si="0"/>
        <v>73313</v>
      </c>
      <c r="D16" s="203">
        <f>E16+F16</f>
        <v>73313</v>
      </c>
      <c r="E16" s="203">
        <f>E17+E18+E19+E21+E22+E23</f>
        <v>63313</v>
      </c>
      <c r="F16" s="203">
        <v>10000</v>
      </c>
      <c r="G16" s="53"/>
      <c r="H16" s="49"/>
      <c r="I16" s="49"/>
      <c r="J16" s="49"/>
      <c r="K16" s="49"/>
      <c r="L16" s="49"/>
      <c r="M16" s="49"/>
      <c r="N16" s="49"/>
      <c r="O16" s="49"/>
      <c r="P16" s="49"/>
    </row>
    <row r="17" ht="17.25" customHeight="1" spans="1:16">
      <c r="A17" s="204" t="s">
        <v>94</v>
      </c>
      <c r="B17" s="205" t="s">
        <v>95</v>
      </c>
      <c r="C17" s="202">
        <f t="shared" si="0"/>
        <v>7000</v>
      </c>
      <c r="D17" s="203">
        <f t="shared" si="1"/>
        <v>7000</v>
      </c>
      <c r="E17" s="203">
        <v>7000</v>
      </c>
      <c r="F17" s="203"/>
      <c r="G17" s="53"/>
      <c r="H17" s="49"/>
      <c r="I17" s="49"/>
      <c r="J17" s="49"/>
      <c r="K17" s="49"/>
      <c r="L17" s="49"/>
      <c r="M17" s="49"/>
      <c r="N17" s="49"/>
      <c r="O17" s="49"/>
      <c r="P17" s="49"/>
    </row>
    <row r="18" ht="17.25" customHeight="1" spans="1:16">
      <c r="A18" s="204">
        <v>30207</v>
      </c>
      <c r="B18" s="205" t="s">
        <v>96</v>
      </c>
      <c r="C18" s="202">
        <f t="shared" si="0"/>
        <v>4668</v>
      </c>
      <c r="D18" s="203">
        <f t="shared" si="1"/>
        <v>4668</v>
      </c>
      <c r="E18" s="203">
        <v>4668</v>
      </c>
      <c r="F18" s="203"/>
      <c r="G18" s="53"/>
      <c r="H18" s="49"/>
      <c r="I18" s="49"/>
      <c r="J18" s="49"/>
      <c r="K18" s="49"/>
      <c r="L18" s="49"/>
      <c r="M18" s="49"/>
      <c r="N18" s="49"/>
      <c r="O18" s="49"/>
      <c r="P18" s="49"/>
    </row>
    <row r="19" ht="17.25" customHeight="1" spans="1:16">
      <c r="A19" s="204" t="s">
        <v>97</v>
      </c>
      <c r="B19" s="205" t="s">
        <v>98</v>
      </c>
      <c r="C19" s="202">
        <f t="shared" si="0"/>
        <v>5332</v>
      </c>
      <c r="D19" s="203">
        <f t="shared" si="1"/>
        <v>5332</v>
      </c>
      <c r="E19" s="203">
        <v>5332</v>
      </c>
      <c r="F19" s="203"/>
      <c r="G19" s="53"/>
      <c r="H19" s="49"/>
      <c r="I19" s="49"/>
      <c r="J19" s="49"/>
      <c r="K19" s="49"/>
      <c r="L19" s="49"/>
      <c r="M19" s="49"/>
      <c r="N19" s="49"/>
      <c r="O19" s="49"/>
      <c r="P19" s="49"/>
    </row>
    <row r="20" ht="17.25" customHeight="1" spans="1:16">
      <c r="A20" s="204">
        <v>30216</v>
      </c>
      <c r="B20" s="205" t="s">
        <v>99</v>
      </c>
      <c r="C20" s="202">
        <f t="shared" si="0"/>
        <v>10000</v>
      </c>
      <c r="D20" s="203">
        <f>E20+F20</f>
        <v>10000</v>
      </c>
      <c r="E20" s="203"/>
      <c r="F20" s="203">
        <v>10000</v>
      </c>
      <c r="G20" s="53"/>
      <c r="H20" s="49"/>
      <c r="I20" s="49"/>
      <c r="J20" s="49"/>
      <c r="K20" s="49"/>
      <c r="L20" s="49"/>
      <c r="M20" s="49"/>
      <c r="N20" s="49"/>
      <c r="O20" s="49"/>
      <c r="P20" s="49"/>
    </row>
    <row r="21" ht="17.25" customHeight="1" spans="1:16">
      <c r="A21" s="204" t="s">
        <v>100</v>
      </c>
      <c r="B21" s="205" t="s">
        <v>101</v>
      </c>
      <c r="C21" s="202">
        <f t="shared" si="0"/>
        <v>8513</v>
      </c>
      <c r="D21" s="203">
        <f t="shared" si="1"/>
        <v>8513</v>
      </c>
      <c r="E21" s="203">
        <v>8513</v>
      </c>
      <c r="F21" s="203"/>
      <c r="G21" s="53"/>
      <c r="H21" s="49"/>
      <c r="I21" s="49"/>
      <c r="J21" s="49"/>
      <c r="K21" s="49"/>
      <c r="L21" s="49"/>
      <c r="M21" s="49"/>
      <c r="N21" s="49"/>
      <c r="O21" s="49"/>
      <c r="P21" s="49"/>
    </row>
    <row r="22" ht="17.25" customHeight="1" spans="1:16">
      <c r="A22" s="204" t="s">
        <v>102</v>
      </c>
      <c r="B22" s="205" t="s">
        <v>103</v>
      </c>
      <c r="C22" s="202">
        <f t="shared" si="0"/>
        <v>35800</v>
      </c>
      <c r="D22" s="203">
        <f t="shared" si="1"/>
        <v>35800</v>
      </c>
      <c r="E22" s="203">
        <v>35800</v>
      </c>
      <c r="F22" s="203"/>
      <c r="G22" s="53"/>
      <c r="H22" s="49"/>
      <c r="I22" s="49"/>
      <c r="J22" s="49"/>
      <c r="K22" s="49"/>
      <c r="L22" s="49"/>
      <c r="M22" s="49"/>
      <c r="N22" s="49"/>
      <c r="O22" s="49"/>
      <c r="P22" s="49"/>
    </row>
    <row r="23" ht="17.25" customHeight="1" spans="1:16">
      <c r="A23" s="204" t="s">
        <v>104</v>
      </c>
      <c r="B23" s="205" t="s">
        <v>105</v>
      </c>
      <c r="C23" s="202">
        <f t="shared" si="0"/>
        <v>2000</v>
      </c>
      <c r="D23" s="203">
        <f t="shared" si="1"/>
        <v>2000</v>
      </c>
      <c r="E23" s="203">
        <v>2000</v>
      </c>
      <c r="F23" s="203"/>
      <c r="G23" s="53"/>
      <c r="H23" s="49"/>
      <c r="I23" s="49"/>
      <c r="J23" s="49"/>
      <c r="K23" s="49"/>
      <c r="L23" s="49"/>
      <c r="M23" s="49"/>
      <c r="N23" s="49"/>
      <c r="O23" s="49"/>
      <c r="P23" s="49"/>
    </row>
    <row r="24" ht="17.25" customHeight="1" spans="1:16">
      <c r="A24" s="206">
        <v>303</v>
      </c>
      <c r="B24" s="207" t="s">
        <v>106</v>
      </c>
      <c r="C24" s="202">
        <f t="shared" si="0"/>
        <v>52856</v>
      </c>
      <c r="D24" s="203">
        <f>E24+F24</f>
        <v>52856</v>
      </c>
      <c r="E24" s="203">
        <v>32856</v>
      </c>
      <c r="F24" s="203">
        <v>20000</v>
      </c>
      <c r="G24" s="53"/>
      <c r="H24" s="49"/>
      <c r="I24" s="49"/>
      <c r="J24" s="49"/>
      <c r="K24" s="49"/>
      <c r="L24" s="49"/>
      <c r="M24" s="49"/>
      <c r="N24" s="49"/>
      <c r="O24" s="49"/>
      <c r="P24" s="49"/>
    </row>
    <row r="25" ht="17.25" customHeight="1" spans="1:16">
      <c r="A25" s="204">
        <v>30302</v>
      </c>
      <c r="B25" s="205" t="s">
        <v>107</v>
      </c>
      <c r="C25" s="202">
        <f t="shared" si="0"/>
        <v>32856</v>
      </c>
      <c r="D25" s="203">
        <f t="shared" si="1"/>
        <v>32856</v>
      </c>
      <c r="E25" s="203">
        <v>32856</v>
      </c>
      <c r="F25" s="203"/>
      <c r="G25" s="53"/>
      <c r="H25" s="49"/>
      <c r="I25" s="49"/>
      <c r="J25" s="49"/>
      <c r="K25" s="49"/>
      <c r="L25" s="49"/>
      <c r="M25" s="49"/>
      <c r="N25" s="49"/>
      <c r="O25" s="49"/>
      <c r="P25" s="49"/>
    </row>
    <row r="26" ht="17.25" customHeight="1" spans="1:16">
      <c r="A26" s="204">
        <v>30399</v>
      </c>
      <c r="B26" s="205" t="s">
        <v>108</v>
      </c>
      <c r="C26" s="202">
        <f t="shared" si="0"/>
        <v>20000</v>
      </c>
      <c r="D26" s="203">
        <f>E26+F26</f>
        <v>20000</v>
      </c>
      <c r="E26" s="203"/>
      <c r="F26" s="203">
        <v>20000</v>
      </c>
      <c r="G26" s="53"/>
      <c r="H26" s="49"/>
      <c r="I26" s="49"/>
      <c r="J26" s="49"/>
      <c r="K26" s="49"/>
      <c r="L26" s="49"/>
      <c r="M26" s="49"/>
      <c r="N26" s="49"/>
      <c r="O26" s="49"/>
      <c r="P26" s="49"/>
    </row>
    <row r="27" ht="17.25" customHeight="1" spans="1:16">
      <c r="A27" s="149" t="s">
        <v>109</v>
      </c>
      <c r="B27" s="208" t="s">
        <v>109</v>
      </c>
      <c r="C27" s="203">
        <f>C7+C16+C24</f>
        <v>814464</v>
      </c>
      <c r="D27" s="203">
        <f>D7+D16+D24</f>
        <v>814464</v>
      </c>
      <c r="E27" s="203">
        <f>E24+E16+E7</f>
        <v>784464</v>
      </c>
      <c r="F27" s="203">
        <v>30000</v>
      </c>
      <c r="G27" s="53" t="s">
        <v>70</v>
      </c>
      <c r="H27" s="49" t="s">
        <v>70</v>
      </c>
      <c r="I27" s="49" t="s">
        <v>70</v>
      </c>
      <c r="J27" s="49" t="s">
        <v>70</v>
      </c>
      <c r="K27" s="49" t="s">
        <v>70</v>
      </c>
      <c r="L27" s="49" t="s">
        <v>70</v>
      </c>
      <c r="M27" s="49" t="s">
        <v>70</v>
      </c>
      <c r="N27" s="49" t="s">
        <v>70</v>
      </c>
      <c r="O27" s="49" t="s">
        <v>70</v>
      </c>
      <c r="P27" s="49" t="s">
        <v>70</v>
      </c>
    </row>
  </sheetData>
  <mergeCells count="11">
    <mergeCell ref="A2:P2"/>
    <mergeCell ref="A3:L3"/>
    <mergeCell ref="D4:F4"/>
    <mergeCell ref="J4:P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  <ignoredErrors>
    <ignoredError sqref="A21:A23 A17:A19" numberStoredAsText="1"/>
    <ignoredError sqref="D16 D2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5" workbookViewId="0">
      <selection activeCell="H30" sqref="H30"/>
    </sheetView>
  </sheetViews>
  <sheetFormatPr defaultColWidth="9.14285714285714" defaultRowHeight="14.25" customHeight="1" outlineLevelCol="3"/>
  <cols>
    <col min="1" max="1" width="49.2857142857143" style="38" customWidth="1"/>
    <col min="2" max="2" width="38.8571428571429" style="38" customWidth="1"/>
    <col min="3" max="3" width="48.5714285714286" style="38" customWidth="1"/>
    <col min="4" max="4" width="36.4285714285714" style="38" customWidth="1"/>
    <col min="5" max="5" width="9.14285714285714" style="39" customWidth="1"/>
    <col min="6" max="16384" width="9.14285714285714" style="39"/>
  </cols>
  <sheetData>
    <row r="1" customHeight="1" spans="1:4">
      <c r="A1" s="182"/>
      <c r="B1" s="182"/>
      <c r="C1" s="182"/>
      <c r="D1" s="40" t="s">
        <v>110</v>
      </c>
    </row>
    <row r="2" ht="31.5" customHeight="1" spans="1:4">
      <c r="A2" s="54" t="s">
        <v>111</v>
      </c>
      <c r="B2" s="183"/>
      <c r="C2" s="183"/>
      <c r="D2" s="183"/>
    </row>
    <row r="3" ht="27" customHeight="1" spans="1:4">
      <c r="A3" s="6" t="s">
        <v>3</v>
      </c>
      <c r="B3" s="184"/>
      <c r="C3" s="184"/>
      <c r="D3" s="109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17" t="s">
        <v>8</v>
      </c>
      <c r="C5" s="17" t="s">
        <v>112</v>
      </c>
      <c r="D5" s="117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85" t="s">
        <v>113</v>
      </c>
      <c r="B7" s="170">
        <f>B8</f>
        <v>814464</v>
      </c>
      <c r="C7" s="186" t="s">
        <v>114</v>
      </c>
      <c r="D7" s="187">
        <f>D8+D15+D16+D26</f>
        <v>814464</v>
      </c>
    </row>
    <row r="8" s="39" customFormat="1" ht="17.25" customHeight="1" spans="1:4">
      <c r="A8" s="59" t="s">
        <v>115</v>
      </c>
      <c r="B8" s="170">
        <v>814464</v>
      </c>
      <c r="C8" s="186" t="s">
        <v>116</v>
      </c>
      <c r="D8" s="187"/>
    </row>
    <row r="9" s="39" customFormat="1" ht="17.25" customHeight="1" spans="1:4">
      <c r="A9" s="59" t="s">
        <v>117</v>
      </c>
      <c r="B9" s="170"/>
      <c r="C9" s="186" t="s">
        <v>118</v>
      </c>
      <c r="D9" s="187"/>
    </row>
    <row r="10" s="39" customFormat="1" ht="17.25" customHeight="1" spans="1:4">
      <c r="A10" s="59" t="s">
        <v>119</v>
      </c>
      <c r="B10" s="170"/>
      <c r="C10" s="186" t="s">
        <v>120</v>
      </c>
      <c r="D10" s="187"/>
    </row>
    <row r="11" s="39" customFormat="1" ht="17.25" customHeight="1" spans="1:4">
      <c r="A11" s="59" t="s">
        <v>121</v>
      </c>
      <c r="B11" s="170"/>
      <c r="C11" s="186" t="s">
        <v>122</v>
      </c>
      <c r="D11" s="187"/>
    </row>
    <row r="12" s="39" customFormat="1" ht="17.25" customHeight="1" spans="1:4">
      <c r="A12" s="59" t="s">
        <v>115</v>
      </c>
      <c r="B12" s="170"/>
      <c r="C12" s="186" t="s">
        <v>123</v>
      </c>
      <c r="D12" s="187"/>
    </row>
    <row r="13" s="39" customFormat="1" ht="17.25" customHeight="1" spans="1:4">
      <c r="A13" s="188" t="s">
        <v>117</v>
      </c>
      <c r="B13" s="170"/>
      <c r="C13" s="186" t="s">
        <v>124</v>
      </c>
      <c r="D13" s="187"/>
    </row>
    <row r="14" s="39" customFormat="1" ht="17.25" customHeight="1" spans="1:4">
      <c r="A14" s="188" t="s">
        <v>119</v>
      </c>
      <c r="B14" s="170"/>
      <c r="C14" s="186" t="s">
        <v>125</v>
      </c>
      <c r="D14" s="187"/>
    </row>
    <row r="15" s="39" customFormat="1" ht="17.25" customHeight="1" spans="1:4">
      <c r="A15" s="185"/>
      <c r="B15" s="170"/>
      <c r="C15" s="186" t="s">
        <v>126</v>
      </c>
      <c r="D15" s="187">
        <v>697938</v>
      </c>
    </row>
    <row r="16" s="39" customFormat="1" ht="17.25" customHeight="1" spans="1:4">
      <c r="A16" s="185"/>
      <c r="B16" s="170"/>
      <c r="C16" s="186" t="s">
        <v>127</v>
      </c>
      <c r="D16" s="187">
        <v>57953</v>
      </c>
    </row>
    <row r="17" s="39" customFormat="1" ht="17.25" customHeight="1" spans="1:4">
      <c r="A17" s="185"/>
      <c r="B17" s="170"/>
      <c r="C17" s="186" t="s">
        <v>128</v>
      </c>
      <c r="D17" s="187"/>
    </row>
    <row r="18" s="39" customFormat="1" ht="17.25" customHeight="1" spans="1:4">
      <c r="A18" s="185"/>
      <c r="B18" s="170"/>
      <c r="C18" s="186" t="s">
        <v>129</v>
      </c>
      <c r="D18" s="187"/>
    </row>
    <row r="19" s="39" customFormat="1" ht="17.25" customHeight="1" spans="1:4">
      <c r="A19" s="185"/>
      <c r="B19" s="170"/>
      <c r="C19" s="186" t="s">
        <v>130</v>
      </c>
      <c r="D19" s="187"/>
    </row>
    <row r="20" s="39" customFormat="1" ht="17.25" customHeight="1" spans="1:4">
      <c r="A20" s="185"/>
      <c r="B20" s="170"/>
      <c r="C20" s="186" t="s">
        <v>131</v>
      </c>
      <c r="D20" s="187"/>
    </row>
    <row r="21" s="39" customFormat="1" ht="17.25" customHeight="1" spans="1:4">
      <c r="A21" s="185"/>
      <c r="B21" s="170"/>
      <c r="C21" s="186" t="s">
        <v>132</v>
      </c>
      <c r="D21" s="187"/>
    </row>
    <row r="22" s="39" customFormat="1" ht="17.25" customHeight="1" spans="1:4">
      <c r="A22" s="185"/>
      <c r="B22" s="170"/>
      <c r="C22" s="186" t="s">
        <v>133</v>
      </c>
      <c r="D22" s="187"/>
    </row>
    <row r="23" s="39" customFormat="1" ht="17.25" customHeight="1" spans="1:4">
      <c r="A23" s="185"/>
      <c r="B23" s="170"/>
      <c r="C23" s="186" t="s">
        <v>134</v>
      </c>
      <c r="D23" s="187"/>
    </row>
    <row r="24" s="39" customFormat="1" ht="17.25" customHeight="1" spans="1:4">
      <c r="A24" s="185"/>
      <c r="B24" s="170"/>
      <c r="C24" s="186" t="s">
        <v>135</v>
      </c>
      <c r="D24" s="187"/>
    </row>
    <row r="25" s="39" customFormat="1" ht="17.25" customHeight="1" spans="1:4">
      <c r="A25" s="185"/>
      <c r="B25" s="170"/>
      <c r="C25" s="186" t="s">
        <v>136</v>
      </c>
      <c r="D25" s="187"/>
    </row>
    <row r="26" s="39" customFormat="1" ht="17.25" customHeight="1" spans="1:4">
      <c r="A26" s="185"/>
      <c r="B26" s="170"/>
      <c r="C26" s="186" t="s">
        <v>137</v>
      </c>
      <c r="D26" s="187">
        <v>58573</v>
      </c>
    </row>
    <row r="27" s="39" customFormat="1" ht="17.25" customHeight="1" spans="1:4">
      <c r="A27" s="185"/>
      <c r="B27" s="170"/>
      <c r="C27" s="186" t="s">
        <v>138</v>
      </c>
      <c r="D27" s="187"/>
    </row>
    <row r="28" s="39" customFormat="1" ht="17.25" customHeight="1" spans="1:4">
      <c r="A28" s="185"/>
      <c r="B28" s="170"/>
      <c r="C28" s="186" t="s">
        <v>139</v>
      </c>
      <c r="D28" s="187"/>
    </row>
    <row r="29" ht="17.25" customHeight="1" spans="1:4">
      <c r="A29" s="59"/>
      <c r="B29" s="170"/>
      <c r="C29" s="186" t="s">
        <v>140</v>
      </c>
      <c r="D29" s="187" t="s">
        <v>70</v>
      </c>
    </row>
    <row r="30" ht="17.25" customHeight="1" spans="1:4">
      <c r="A30" s="59"/>
      <c r="B30" s="187"/>
      <c r="C30" s="188" t="s">
        <v>141</v>
      </c>
      <c r="D30" s="170"/>
    </row>
    <row r="31" customHeight="1" spans="1:4">
      <c r="A31" s="189"/>
      <c r="B31" s="189"/>
      <c r="C31" s="188" t="s">
        <v>142</v>
      </c>
      <c r="D31" s="189"/>
    </row>
    <row r="32" ht="17.25" customHeight="1" spans="1:4">
      <c r="A32" s="190" t="s">
        <v>143</v>
      </c>
      <c r="B32" s="191">
        <v>814464</v>
      </c>
      <c r="C32" s="189" t="s">
        <v>49</v>
      </c>
      <c r="D32" s="192">
        <v>814464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  <ignoredErrors>
    <ignoredError sqref="D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workbookViewId="0">
      <selection activeCell="H30" sqref="H30"/>
    </sheetView>
  </sheetViews>
  <sheetFormatPr defaultColWidth="9.14285714285714" defaultRowHeight="14.25" customHeight="1" outlineLevelCol="6"/>
  <cols>
    <col min="1" max="1" width="20.1428571428571" style="110" customWidth="1"/>
    <col min="2" max="2" width="44" style="110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28"/>
      <c r="F1" s="61"/>
      <c r="G1" s="40" t="s">
        <v>144</v>
      </c>
    </row>
    <row r="2" ht="39" customHeight="1" spans="1:7">
      <c r="A2" s="116" t="s">
        <v>145</v>
      </c>
      <c r="B2" s="116"/>
      <c r="C2" s="116"/>
      <c r="D2" s="116"/>
      <c r="E2" s="116"/>
      <c r="F2" s="116"/>
      <c r="G2" s="116"/>
    </row>
    <row r="3" ht="21" customHeight="1" spans="1:7">
      <c r="A3" s="6" t="s">
        <v>3</v>
      </c>
      <c r="F3" s="113"/>
      <c r="G3" s="109" t="s">
        <v>4</v>
      </c>
    </row>
    <row r="4" ht="20.25" customHeight="1" spans="1:7">
      <c r="A4" s="172" t="s">
        <v>146</v>
      </c>
      <c r="B4" s="173"/>
      <c r="C4" s="117" t="s">
        <v>55</v>
      </c>
      <c r="D4" s="140" t="s">
        <v>76</v>
      </c>
      <c r="E4" s="13"/>
      <c r="F4" s="14"/>
      <c r="G4" s="133" t="s">
        <v>77</v>
      </c>
    </row>
    <row r="5" ht="20.25" customHeight="1" spans="1:7">
      <c r="A5" s="174" t="s">
        <v>73</v>
      </c>
      <c r="B5" s="174" t="s">
        <v>74</v>
      </c>
      <c r="C5" s="20"/>
      <c r="D5" s="71" t="s">
        <v>57</v>
      </c>
      <c r="E5" s="71" t="s">
        <v>147</v>
      </c>
      <c r="F5" s="71" t="s">
        <v>148</v>
      </c>
      <c r="G5" s="85"/>
    </row>
    <row r="6" ht="13.5" customHeight="1" spans="1:7">
      <c r="A6" s="175" t="s">
        <v>149</v>
      </c>
      <c r="B6" s="175" t="s">
        <v>150</v>
      </c>
      <c r="C6" s="174" t="s">
        <v>151</v>
      </c>
      <c r="D6" s="71"/>
      <c r="E6" s="174" t="s">
        <v>152</v>
      </c>
      <c r="F6" s="174" t="s">
        <v>153</v>
      </c>
      <c r="G6" s="174" t="s">
        <v>154</v>
      </c>
    </row>
    <row r="7" ht="18" customHeight="1" spans="1:7">
      <c r="A7" s="176">
        <v>208</v>
      </c>
      <c r="B7" s="176" t="s">
        <v>155</v>
      </c>
      <c r="C7" s="177">
        <f>D7+G7</f>
        <v>697938</v>
      </c>
      <c r="D7" s="135">
        <f>E7+F7</f>
        <v>667938</v>
      </c>
      <c r="E7" s="135">
        <f>E8+E11</f>
        <v>639425</v>
      </c>
      <c r="F7" s="135">
        <v>28513</v>
      </c>
      <c r="G7" s="135">
        <v>30000</v>
      </c>
    </row>
    <row r="8" ht="18" customHeight="1" spans="1:7">
      <c r="A8" s="178">
        <v>20816</v>
      </c>
      <c r="B8" s="178" t="s">
        <v>156</v>
      </c>
      <c r="C8" s="177">
        <f t="shared" ref="C8:C22" si="0">D8+G8</f>
        <v>581417</v>
      </c>
      <c r="D8" s="135">
        <f t="shared" ref="D8:D21" si="1">E8+F8</f>
        <v>551417</v>
      </c>
      <c r="E8" s="25">
        <f>E9</f>
        <v>522904</v>
      </c>
      <c r="F8" s="25">
        <v>28513</v>
      </c>
      <c r="G8" s="25">
        <v>30000</v>
      </c>
    </row>
    <row r="9" ht="18" customHeight="1" spans="1:7">
      <c r="A9" s="178">
        <v>2081601</v>
      </c>
      <c r="B9" s="178" t="s">
        <v>157</v>
      </c>
      <c r="C9" s="177">
        <f t="shared" si="0"/>
        <v>551417</v>
      </c>
      <c r="D9" s="135">
        <f t="shared" si="1"/>
        <v>551417</v>
      </c>
      <c r="E9" s="25">
        <v>522904</v>
      </c>
      <c r="F9" s="25">
        <v>28513</v>
      </c>
      <c r="G9" s="25"/>
    </row>
    <row r="10" ht="18" customHeight="1" spans="1:7">
      <c r="A10" s="178">
        <v>2081699</v>
      </c>
      <c r="B10" s="178" t="s">
        <v>158</v>
      </c>
      <c r="C10" s="177">
        <f t="shared" si="0"/>
        <v>30000</v>
      </c>
      <c r="D10" s="135"/>
      <c r="E10" s="25"/>
      <c r="F10" s="25"/>
      <c r="G10" s="25">
        <v>30000</v>
      </c>
    </row>
    <row r="11" ht="18" customHeight="1" spans="1:7">
      <c r="A11" s="178">
        <v>20805</v>
      </c>
      <c r="B11" s="178" t="s">
        <v>159</v>
      </c>
      <c r="C11" s="177">
        <f t="shared" si="0"/>
        <v>116521</v>
      </c>
      <c r="D11" s="135">
        <f t="shared" si="1"/>
        <v>116521</v>
      </c>
      <c r="E11" s="25">
        <f>E12+E13</f>
        <v>116521</v>
      </c>
      <c r="F11" s="25"/>
      <c r="G11" s="25"/>
    </row>
    <row r="12" ht="18" customHeight="1" spans="1:7">
      <c r="A12" s="178">
        <v>2080501</v>
      </c>
      <c r="B12" s="178" t="s">
        <v>160</v>
      </c>
      <c r="C12" s="177">
        <f t="shared" si="0"/>
        <v>32856</v>
      </c>
      <c r="D12" s="135">
        <f t="shared" si="1"/>
        <v>32856</v>
      </c>
      <c r="E12" s="25">
        <v>32856</v>
      </c>
      <c r="F12" s="25"/>
      <c r="G12" s="25"/>
    </row>
    <row r="13" ht="18" customHeight="1" spans="1:7">
      <c r="A13" s="178">
        <v>208505</v>
      </c>
      <c r="B13" s="178" t="s">
        <v>161</v>
      </c>
      <c r="C13" s="177">
        <f t="shared" si="0"/>
        <v>83665</v>
      </c>
      <c r="D13" s="135">
        <f t="shared" si="1"/>
        <v>83665</v>
      </c>
      <c r="E13" s="25">
        <v>83665</v>
      </c>
      <c r="F13" s="25"/>
      <c r="G13" s="25"/>
    </row>
    <row r="14" ht="18" customHeight="1" spans="1:7">
      <c r="A14" s="179">
        <v>210</v>
      </c>
      <c r="B14" s="179" t="s">
        <v>162</v>
      </c>
      <c r="C14" s="177">
        <f t="shared" si="0"/>
        <v>57953</v>
      </c>
      <c r="D14" s="135">
        <f t="shared" si="1"/>
        <v>57953</v>
      </c>
      <c r="E14" s="25">
        <f>E15</f>
        <v>57953</v>
      </c>
      <c r="F14" s="25"/>
      <c r="G14" s="25"/>
    </row>
    <row r="15" ht="18" customHeight="1" spans="1:7">
      <c r="A15" s="178">
        <v>21011</v>
      </c>
      <c r="B15" s="178" t="s">
        <v>163</v>
      </c>
      <c r="C15" s="177">
        <f t="shared" si="0"/>
        <v>57953</v>
      </c>
      <c r="D15" s="135">
        <f t="shared" si="1"/>
        <v>57953</v>
      </c>
      <c r="E15" s="25">
        <f>E16+E17+E18</f>
        <v>57953</v>
      </c>
      <c r="F15" s="25"/>
      <c r="G15" s="25"/>
    </row>
    <row r="16" ht="18" customHeight="1" spans="1:7">
      <c r="A16" s="178">
        <v>2101101</v>
      </c>
      <c r="B16" s="178" t="s">
        <v>164</v>
      </c>
      <c r="C16" s="177">
        <f t="shared" si="0"/>
        <v>35172</v>
      </c>
      <c r="D16" s="135">
        <f t="shared" si="1"/>
        <v>35172</v>
      </c>
      <c r="E16" s="25">
        <v>35172</v>
      </c>
      <c r="F16" s="25"/>
      <c r="G16" s="25"/>
    </row>
    <row r="17" ht="18" customHeight="1" spans="1:7">
      <c r="A17" s="178">
        <v>2101103</v>
      </c>
      <c r="B17" s="178" t="s">
        <v>165</v>
      </c>
      <c r="C17" s="177">
        <f t="shared" si="0"/>
        <v>18901</v>
      </c>
      <c r="D17" s="135">
        <f t="shared" si="1"/>
        <v>18901</v>
      </c>
      <c r="E17" s="25">
        <v>18901</v>
      </c>
      <c r="F17" s="25"/>
      <c r="G17" s="25"/>
    </row>
    <row r="18" ht="18" customHeight="1" spans="1:7">
      <c r="A18" s="178">
        <v>2101199</v>
      </c>
      <c r="B18" s="178" t="s">
        <v>166</v>
      </c>
      <c r="C18" s="177">
        <f t="shared" si="0"/>
        <v>3880</v>
      </c>
      <c r="D18" s="135">
        <f t="shared" si="1"/>
        <v>3880</v>
      </c>
      <c r="E18" s="25">
        <v>3880</v>
      </c>
      <c r="F18" s="25"/>
      <c r="G18" s="25"/>
    </row>
    <row r="19" ht="18" customHeight="1" spans="1:7">
      <c r="A19" s="179">
        <v>221</v>
      </c>
      <c r="B19" s="179" t="s">
        <v>167</v>
      </c>
      <c r="C19" s="177">
        <f t="shared" si="0"/>
        <v>58573</v>
      </c>
      <c r="D19" s="135">
        <f t="shared" si="1"/>
        <v>58573</v>
      </c>
      <c r="E19" s="25">
        <v>58573</v>
      </c>
      <c r="F19" s="25"/>
      <c r="G19" s="25"/>
    </row>
    <row r="20" ht="18" customHeight="1" spans="1:7">
      <c r="A20" s="178">
        <v>22102</v>
      </c>
      <c r="B20" s="178" t="s">
        <v>168</v>
      </c>
      <c r="C20" s="177">
        <f t="shared" si="0"/>
        <v>58573</v>
      </c>
      <c r="D20" s="135">
        <f t="shared" si="1"/>
        <v>58573</v>
      </c>
      <c r="E20" s="25">
        <v>58573</v>
      </c>
      <c r="F20" s="25"/>
      <c r="G20" s="25"/>
    </row>
    <row r="21" ht="18" customHeight="1" spans="1:7">
      <c r="A21" s="178">
        <v>2210201</v>
      </c>
      <c r="B21" s="178" t="s">
        <v>92</v>
      </c>
      <c r="C21" s="177">
        <f t="shared" si="0"/>
        <v>58573</v>
      </c>
      <c r="D21" s="135">
        <f t="shared" si="1"/>
        <v>58573</v>
      </c>
      <c r="E21" s="25">
        <v>58573</v>
      </c>
      <c r="F21" s="25"/>
      <c r="G21" s="25"/>
    </row>
    <row r="22" ht="18" customHeight="1" spans="1:7">
      <c r="A22" s="180" t="s">
        <v>109</v>
      </c>
      <c r="B22" s="181" t="s">
        <v>109</v>
      </c>
      <c r="C22" s="25">
        <f t="shared" si="0"/>
        <v>814464</v>
      </c>
      <c r="D22" s="135">
        <f>D19+D14+D7</f>
        <v>784464</v>
      </c>
      <c r="E22" s="25">
        <f>E19+E14+E7</f>
        <v>755951</v>
      </c>
      <c r="F22" s="25">
        <f>F7</f>
        <v>28513</v>
      </c>
      <c r="G22" s="25">
        <f>G7</f>
        <v>30000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  <ignoredErrors>
    <ignoredError sqref="E22:G22 C22 E14:E15 E11 E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21" sqref="E21"/>
    </sheetView>
  </sheetViews>
  <sheetFormatPr defaultColWidth="9.14285714285714" defaultRowHeight="14.25" customHeight="1" outlineLevelRow="6" outlineLevelCol="5"/>
  <cols>
    <col min="1" max="2" width="27.4285714285714" style="162" customWidth="1"/>
    <col min="3" max="3" width="17.2857142857143" style="163" customWidth="1"/>
    <col min="4" max="5" width="26.2857142857143" style="164" customWidth="1"/>
    <col min="6" max="6" width="18.7142857142857" style="164" customWidth="1"/>
    <col min="7" max="7" width="9.14285714285714" style="1" customWidth="1"/>
    <col min="8" max="16384" width="9.14285714285714" style="1"/>
  </cols>
  <sheetData>
    <row r="1" s="1" customFormat="1" customHeight="1" spans="1:6">
      <c r="A1" s="165"/>
      <c r="B1" s="165"/>
      <c r="C1" s="96"/>
      <c r="F1" s="166" t="s">
        <v>169</v>
      </c>
    </row>
    <row r="2" ht="25.5" customHeight="1" spans="1:6">
      <c r="A2" s="167" t="s">
        <v>170</v>
      </c>
      <c r="B2" s="167"/>
      <c r="C2" s="167"/>
      <c r="D2" s="167"/>
      <c r="E2" s="167"/>
      <c r="F2" s="167"/>
    </row>
    <row r="3" s="1" customFormat="1" ht="24" customHeight="1" spans="1:6">
      <c r="A3" s="6" t="s">
        <v>3</v>
      </c>
      <c r="B3" s="165"/>
      <c r="C3" s="96"/>
      <c r="F3" s="166" t="s">
        <v>171</v>
      </c>
    </row>
    <row r="4" s="161" customFormat="1" ht="19.5" customHeight="1" spans="1:6">
      <c r="A4" s="11" t="s">
        <v>172</v>
      </c>
      <c r="B4" s="17" t="s">
        <v>173</v>
      </c>
      <c r="C4" s="12" t="s">
        <v>174</v>
      </c>
      <c r="D4" s="13"/>
      <c r="E4" s="14"/>
      <c r="F4" s="17" t="s">
        <v>175</v>
      </c>
    </row>
    <row r="5" s="161" customFormat="1" ht="19.5" customHeight="1" spans="1:6">
      <c r="A5" s="19"/>
      <c r="B5" s="20"/>
      <c r="C5" s="71" t="s">
        <v>57</v>
      </c>
      <c r="D5" s="71" t="s">
        <v>176</v>
      </c>
      <c r="E5" s="71" t="s">
        <v>177</v>
      </c>
      <c r="F5" s="20"/>
    </row>
    <row r="6" s="161" customFormat="1" ht="18.75" customHeight="1" spans="1:6">
      <c r="A6" s="168">
        <v>1</v>
      </c>
      <c r="B6" s="168">
        <v>2</v>
      </c>
      <c r="C6" s="169">
        <v>3</v>
      </c>
      <c r="D6" s="168">
        <v>4</v>
      </c>
      <c r="E6" s="168">
        <v>5</v>
      </c>
      <c r="F6" s="168">
        <v>6</v>
      </c>
    </row>
    <row r="7" ht="18.75" customHeight="1" spans="1:6">
      <c r="A7" s="170">
        <v>20000</v>
      </c>
      <c r="B7" s="170"/>
      <c r="C7" s="171"/>
      <c r="D7" s="170"/>
      <c r="E7" s="170"/>
      <c r="F7" s="170">
        <v>20000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0"/>
  <sheetViews>
    <sheetView workbookViewId="0">
      <selection activeCell="E14" sqref="E14"/>
    </sheetView>
  </sheetViews>
  <sheetFormatPr defaultColWidth="9.14285714285714" defaultRowHeight="14.25" customHeight="1"/>
  <cols>
    <col min="1" max="1" width="40.1428571428571" style="1" customWidth="1"/>
    <col min="2" max="2" width="22.5714285714286" style="1" customWidth="1"/>
    <col min="3" max="3" width="24" style="1" customWidth="1"/>
    <col min="4" max="4" width="16" style="1" customWidth="1"/>
    <col min="5" max="5" width="30.8571428571429" style="1" customWidth="1"/>
    <col min="6" max="6" width="16" style="1" customWidth="1"/>
    <col min="7" max="7" width="26.8571428571429" style="1" customWidth="1"/>
    <col min="8" max="8" width="10.7142857142857" style="1" customWidth="1"/>
    <col min="9" max="9" width="13" style="1" customWidth="1"/>
    <col min="10" max="10" width="15.5714285714286" style="1" customWidth="1"/>
    <col min="11" max="11" width="12.2857142857143" style="1" customWidth="1"/>
    <col min="12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37"/>
      <c r="D1" s="138"/>
      <c r="E1" s="138"/>
      <c r="F1" s="138"/>
      <c r="G1" s="138"/>
      <c r="H1" s="76"/>
      <c r="I1" s="76"/>
      <c r="J1" s="3"/>
      <c r="K1" s="76"/>
      <c r="L1" s="76"/>
      <c r="M1" s="76"/>
      <c r="N1" s="76"/>
      <c r="O1" s="3"/>
      <c r="P1" s="3"/>
      <c r="Q1" s="3"/>
      <c r="R1" s="76"/>
      <c r="V1" s="137"/>
      <c r="X1" s="40"/>
      <c r="Y1" s="60" t="s">
        <v>178</v>
      </c>
    </row>
    <row r="2" ht="27.75" customHeight="1" spans="1:25">
      <c r="A2" s="55" t="s">
        <v>179</v>
      </c>
      <c r="B2" s="55"/>
      <c r="C2" s="55"/>
      <c r="D2" s="55"/>
      <c r="E2" s="55"/>
      <c r="F2" s="55"/>
      <c r="G2" s="55"/>
      <c r="H2" s="55"/>
      <c r="I2" s="55"/>
      <c r="J2" s="5"/>
      <c r="K2" s="55"/>
      <c r="L2" s="55"/>
      <c r="M2" s="55"/>
      <c r="N2" s="55"/>
      <c r="O2" s="5"/>
      <c r="P2" s="5"/>
      <c r="Q2" s="5"/>
      <c r="R2" s="55"/>
      <c r="S2" s="55"/>
      <c r="T2" s="55"/>
      <c r="U2" s="55"/>
      <c r="V2" s="55"/>
      <c r="W2" s="55"/>
      <c r="X2" s="5"/>
      <c r="Y2" s="55"/>
    </row>
    <row r="3" ht="21" customHeight="1" spans="1:25">
      <c r="A3" s="6" t="s">
        <v>3</v>
      </c>
      <c r="B3" s="139"/>
      <c r="C3" s="139"/>
      <c r="D3" s="139"/>
      <c r="E3" s="139"/>
      <c r="F3" s="139"/>
      <c r="G3" s="139"/>
      <c r="H3" s="78"/>
      <c r="I3" s="78"/>
      <c r="J3" s="8"/>
      <c r="K3" s="78"/>
      <c r="L3" s="78"/>
      <c r="M3" s="78"/>
      <c r="N3" s="78"/>
      <c r="O3" s="8"/>
      <c r="P3" s="8"/>
      <c r="Q3" s="8"/>
      <c r="R3" s="78"/>
      <c r="V3" s="137"/>
      <c r="X3" s="109"/>
      <c r="Y3" s="65" t="s">
        <v>171</v>
      </c>
    </row>
    <row r="4" ht="18" customHeight="1" spans="1:25">
      <c r="A4" s="10" t="s">
        <v>180</v>
      </c>
      <c r="B4" s="10" t="s">
        <v>181</v>
      </c>
      <c r="C4" s="10" t="s">
        <v>182</v>
      </c>
      <c r="D4" s="10" t="s">
        <v>183</v>
      </c>
      <c r="E4" s="10" t="s">
        <v>184</v>
      </c>
      <c r="F4" s="10" t="s">
        <v>185</v>
      </c>
      <c r="G4" s="10" t="s">
        <v>186</v>
      </c>
      <c r="H4" s="140" t="s">
        <v>187</v>
      </c>
      <c r="I4" s="101" t="s">
        <v>187</v>
      </c>
      <c r="J4" s="13"/>
      <c r="K4" s="101"/>
      <c r="L4" s="101"/>
      <c r="M4" s="101"/>
      <c r="N4" s="101"/>
      <c r="O4" s="13"/>
      <c r="P4" s="13"/>
      <c r="Q4" s="13"/>
      <c r="R4" s="100" t="s">
        <v>61</v>
      </c>
      <c r="S4" s="101" t="s">
        <v>62</v>
      </c>
      <c r="T4" s="101"/>
      <c r="U4" s="101"/>
      <c r="V4" s="101"/>
      <c r="W4" s="101"/>
      <c r="X4" s="13"/>
      <c r="Y4" s="152"/>
    </row>
    <row r="5" ht="18" customHeight="1" spans="1:25">
      <c r="A5" s="15"/>
      <c r="B5" s="119"/>
      <c r="C5" s="15"/>
      <c r="D5" s="15"/>
      <c r="E5" s="15"/>
      <c r="F5" s="15"/>
      <c r="G5" s="15"/>
      <c r="H5" s="117" t="s">
        <v>188</v>
      </c>
      <c r="I5" s="140" t="s">
        <v>58</v>
      </c>
      <c r="J5" s="13"/>
      <c r="K5" s="101"/>
      <c r="L5" s="101"/>
      <c r="M5" s="101"/>
      <c r="N5" s="152"/>
      <c r="O5" s="12" t="s">
        <v>189</v>
      </c>
      <c r="P5" s="13"/>
      <c r="Q5" s="14"/>
      <c r="R5" s="10" t="s">
        <v>61</v>
      </c>
      <c r="S5" s="140" t="s">
        <v>62</v>
      </c>
      <c r="T5" s="100" t="s">
        <v>63</v>
      </c>
      <c r="U5" s="101" t="s">
        <v>62</v>
      </c>
      <c r="V5" s="100" t="s">
        <v>65</v>
      </c>
      <c r="W5" s="100" t="s">
        <v>66</v>
      </c>
      <c r="X5" s="13"/>
      <c r="Y5" s="160" t="s">
        <v>68</v>
      </c>
    </row>
    <row r="6" ht="22.5" customHeight="1" spans="1:25">
      <c r="A6" s="29"/>
      <c r="B6" s="29"/>
      <c r="C6" s="29"/>
      <c r="D6" s="29"/>
      <c r="E6" s="29"/>
      <c r="F6" s="29"/>
      <c r="G6" s="29"/>
      <c r="H6" s="29"/>
      <c r="I6" s="153" t="s">
        <v>190</v>
      </c>
      <c r="J6" s="14"/>
      <c r="K6" s="10" t="s">
        <v>191</v>
      </c>
      <c r="L6" s="10" t="s">
        <v>192</v>
      </c>
      <c r="M6" s="10" t="s">
        <v>193</v>
      </c>
      <c r="N6" s="10" t="s">
        <v>194</v>
      </c>
      <c r="O6" s="10" t="s">
        <v>58</v>
      </c>
      <c r="P6" s="10" t="s">
        <v>59</v>
      </c>
      <c r="Q6" s="10" t="s">
        <v>60</v>
      </c>
      <c r="R6" s="29"/>
      <c r="S6" s="10" t="s">
        <v>57</v>
      </c>
      <c r="T6" s="10" t="s">
        <v>63</v>
      </c>
      <c r="U6" s="10" t="s">
        <v>195</v>
      </c>
      <c r="V6" s="10" t="s">
        <v>65</v>
      </c>
      <c r="W6" s="10" t="s">
        <v>66</v>
      </c>
      <c r="X6" s="11" t="s">
        <v>67</v>
      </c>
      <c r="Y6" s="10" t="s">
        <v>68</v>
      </c>
    </row>
    <row r="7" ht="37.5" customHeight="1" spans="1:25">
      <c r="A7" s="141"/>
      <c r="B7" s="141"/>
      <c r="C7" s="141"/>
      <c r="D7" s="141"/>
      <c r="E7" s="141"/>
      <c r="F7" s="141"/>
      <c r="G7" s="141"/>
      <c r="H7" s="141"/>
      <c r="I7" s="18" t="s">
        <v>57</v>
      </c>
      <c r="J7" s="19" t="s">
        <v>196</v>
      </c>
      <c r="K7" s="18" t="s">
        <v>197</v>
      </c>
      <c r="L7" s="18" t="s">
        <v>192</v>
      </c>
      <c r="M7" s="18" t="s">
        <v>193</v>
      </c>
      <c r="N7" s="18" t="s">
        <v>194</v>
      </c>
      <c r="O7" s="18" t="s">
        <v>192</v>
      </c>
      <c r="P7" s="18" t="s">
        <v>193</v>
      </c>
      <c r="Q7" s="18" t="s">
        <v>194</v>
      </c>
      <c r="R7" s="18" t="s">
        <v>61</v>
      </c>
      <c r="S7" s="18" t="s">
        <v>57</v>
      </c>
      <c r="T7" s="18" t="s">
        <v>63</v>
      </c>
      <c r="U7" s="18" t="s">
        <v>195</v>
      </c>
      <c r="V7" s="18" t="s">
        <v>65</v>
      </c>
      <c r="W7" s="18" t="s">
        <v>66</v>
      </c>
      <c r="X7" s="19"/>
      <c r="Y7" s="18" t="s">
        <v>68</v>
      </c>
    </row>
    <row r="8" customHeight="1" spans="1:25">
      <c r="A8" s="14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43" t="s">
        <v>69</v>
      </c>
      <c r="B9" s="144" t="s">
        <v>198</v>
      </c>
      <c r="C9" s="145" t="s">
        <v>199</v>
      </c>
      <c r="D9" s="145">
        <v>2081601</v>
      </c>
      <c r="E9" s="145" t="s">
        <v>157</v>
      </c>
      <c r="F9" s="145">
        <v>30103</v>
      </c>
      <c r="G9" s="145" t="s">
        <v>87</v>
      </c>
      <c r="H9" s="146">
        <f>I9</f>
        <v>14044</v>
      </c>
      <c r="I9" s="146">
        <f>M9</f>
        <v>14044</v>
      </c>
      <c r="J9" s="145" t="s">
        <v>70</v>
      </c>
      <c r="K9" s="154" t="s">
        <v>70</v>
      </c>
      <c r="L9" s="24" t="s">
        <v>70</v>
      </c>
      <c r="M9" s="155">
        <v>14044</v>
      </c>
      <c r="N9" s="24" t="s">
        <v>70</v>
      </c>
      <c r="O9" s="24" t="s">
        <v>70</v>
      </c>
      <c r="P9" s="24" t="s">
        <v>70</v>
      </c>
      <c r="Q9" s="24" t="s">
        <v>70</v>
      </c>
      <c r="R9" s="24" t="s">
        <v>70</v>
      </c>
      <c r="S9" s="24" t="s">
        <v>70</v>
      </c>
      <c r="T9" s="24" t="s">
        <v>70</v>
      </c>
      <c r="U9" s="24" t="s">
        <v>70</v>
      </c>
      <c r="V9" s="24" t="s">
        <v>70</v>
      </c>
      <c r="W9" s="24" t="s">
        <v>70</v>
      </c>
      <c r="X9" s="136" t="s">
        <v>70</v>
      </c>
      <c r="Y9" s="24" t="s">
        <v>70</v>
      </c>
    </row>
    <row r="10" ht="21" customHeight="1" spans="1:25">
      <c r="A10" s="143" t="s">
        <v>69</v>
      </c>
      <c r="B10" s="144" t="s">
        <v>198</v>
      </c>
      <c r="C10" s="145" t="s">
        <v>199</v>
      </c>
      <c r="D10" s="145">
        <v>2081601</v>
      </c>
      <c r="E10" s="145" t="s">
        <v>157</v>
      </c>
      <c r="F10" s="145">
        <v>30102</v>
      </c>
      <c r="G10" s="145" t="s">
        <v>86</v>
      </c>
      <c r="H10" s="146">
        <f t="shared" ref="H10:H30" si="0">I10</f>
        <v>45000</v>
      </c>
      <c r="I10" s="146">
        <f t="shared" ref="I10:I30" si="1">M10</f>
        <v>45000</v>
      </c>
      <c r="J10" s="145" t="s">
        <v>70</v>
      </c>
      <c r="K10" s="154" t="s">
        <v>70</v>
      </c>
      <c r="L10" s="24" t="s">
        <v>70</v>
      </c>
      <c r="M10" s="155">
        <v>45000</v>
      </c>
      <c r="N10" s="24" t="s">
        <v>70</v>
      </c>
      <c r="O10" s="24" t="s">
        <v>70</v>
      </c>
      <c r="P10" s="24" t="s">
        <v>70</v>
      </c>
      <c r="Q10" s="24" t="s">
        <v>70</v>
      </c>
      <c r="R10" s="24" t="s">
        <v>70</v>
      </c>
      <c r="S10" s="24" t="s">
        <v>70</v>
      </c>
      <c r="T10" s="24" t="s">
        <v>70</v>
      </c>
      <c r="U10" s="24" t="s">
        <v>70</v>
      </c>
      <c r="V10" s="24" t="s">
        <v>70</v>
      </c>
      <c r="W10" s="24" t="s">
        <v>70</v>
      </c>
      <c r="X10" s="136" t="s">
        <v>70</v>
      </c>
      <c r="Y10" s="24" t="s">
        <v>70</v>
      </c>
    </row>
    <row r="11" ht="17.25" customHeight="1" spans="1:25">
      <c r="A11" s="143" t="s">
        <v>69</v>
      </c>
      <c r="B11" s="147" t="s">
        <v>198</v>
      </c>
      <c r="C11" s="148" t="s">
        <v>199</v>
      </c>
      <c r="D11" s="145">
        <v>2081601</v>
      </c>
      <c r="E11" s="145" t="s">
        <v>157</v>
      </c>
      <c r="F11" s="148">
        <v>30102</v>
      </c>
      <c r="G11" s="148" t="s">
        <v>86</v>
      </c>
      <c r="H11" s="146">
        <f t="shared" si="0"/>
        <v>177276</v>
      </c>
      <c r="I11" s="146">
        <f t="shared" si="1"/>
        <v>177276</v>
      </c>
      <c r="J11" s="143"/>
      <c r="K11" s="156"/>
      <c r="L11" s="157"/>
      <c r="M11" s="155">
        <v>177276</v>
      </c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136"/>
      <c r="Y11" s="24"/>
    </row>
    <row r="12" ht="17.25" customHeight="1" spans="1:25">
      <c r="A12" s="143" t="s">
        <v>69</v>
      </c>
      <c r="B12" s="147" t="s">
        <v>198</v>
      </c>
      <c r="C12" s="148" t="s">
        <v>199</v>
      </c>
      <c r="D12" s="145">
        <v>2081601</v>
      </c>
      <c r="E12" s="145" t="s">
        <v>157</v>
      </c>
      <c r="F12" s="148">
        <v>30101</v>
      </c>
      <c r="G12" s="148" t="s">
        <v>85</v>
      </c>
      <c r="H12" s="146">
        <f t="shared" si="0"/>
        <v>168528</v>
      </c>
      <c r="I12" s="146">
        <f t="shared" si="1"/>
        <v>168528</v>
      </c>
      <c r="J12" s="143"/>
      <c r="K12" s="156"/>
      <c r="L12" s="157"/>
      <c r="M12" s="155">
        <v>168528</v>
      </c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136"/>
      <c r="Y12" s="24"/>
    </row>
    <row r="13" ht="17.25" customHeight="1" spans="1:25">
      <c r="A13" s="143" t="s">
        <v>69</v>
      </c>
      <c r="B13" s="147" t="s">
        <v>200</v>
      </c>
      <c r="C13" s="148" t="s">
        <v>201</v>
      </c>
      <c r="D13" s="145">
        <v>2081601</v>
      </c>
      <c r="E13" s="145" t="s">
        <v>157</v>
      </c>
      <c r="F13" s="148">
        <v>30103</v>
      </c>
      <c r="G13" s="148" t="s">
        <v>87</v>
      </c>
      <c r="H13" s="146">
        <f t="shared" si="0"/>
        <v>83256</v>
      </c>
      <c r="I13" s="146">
        <f t="shared" si="1"/>
        <v>83256</v>
      </c>
      <c r="J13" s="143"/>
      <c r="K13" s="156"/>
      <c r="L13" s="157"/>
      <c r="M13" s="155">
        <v>83256</v>
      </c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136"/>
      <c r="Y13" s="24"/>
    </row>
    <row r="14" ht="17.25" customHeight="1" spans="1:25">
      <c r="A14" s="143" t="s">
        <v>69</v>
      </c>
      <c r="B14" s="147" t="s">
        <v>202</v>
      </c>
      <c r="C14" s="148" t="s">
        <v>203</v>
      </c>
      <c r="D14" s="145">
        <v>2081601</v>
      </c>
      <c r="E14" s="145" t="s">
        <v>157</v>
      </c>
      <c r="F14" s="148">
        <v>30239</v>
      </c>
      <c r="G14" s="148" t="s">
        <v>103</v>
      </c>
      <c r="H14" s="146">
        <f t="shared" si="0"/>
        <v>34800</v>
      </c>
      <c r="I14" s="146">
        <f t="shared" si="1"/>
        <v>34800</v>
      </c>
      <c r="J14" s="143"/>
      <c r="K14" s="156"/>
      <c r="L14" s="157"/>
      <c r="M14" s="155">
        <v>34800</v>
      </c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136"/>
      <c r="Y14" s="24"/>
    </row>
    <row r="15" ht="17.25" customHeight="1" spans="1:25">
      <c r="A15" s="143" t="s">
        <v>69</v>
      </c>
      <c r="B15" s="147" t="s">
        <v>204</v>
      </c>
      <c r="C15" s="148" t="s">
        <v>205</v>
      </c>
      <c r="D15" s="145">
        <v>2081601</v>
      </c>
      <c r="E15" s="145" t="s">
        <v>157</v>
      </c>
      <c r="F15" s="148">
        <v>30201</v>
      </c>
      <c r="G15" s="148" t="s">
        <v>95</v>
      </c>
      <c r="H15" s="146">
        <f t="shared" si="0"/>
        <v>1800</v>
      </c>
      <c r="I15" s="146">
        <f t="shared" si="1"/>
        <v>1800</v>
      </c>
      <c r="J15" s="143"/>
      <c r="K15" s="156"/>
      <c r="L15" s="157"/>
      <c r="M15" s="155">
        <v>1800</v>
      </c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136"/>
      <c r="Y15" s="24"/>
    </row>
    <row r="16" ht="17.25" customHeight="1" spans="1:25">
      <c r="A16" s="143" t="s">
        <v>69</v>
      </c>
      <c r="B16" s="147" t="s">
        <v>204</v>
      </c>
      <c r="C16" s="148" t="s">
        <v>205</v>
      </c>
      <c r="D16" s="145">
        <v>2081601</v>
      </c>
      <c r="E16" s="145" t="s">
        <v>157</v>
      </c>
      <c r="F16" s="148">
        <v>30299</v>
      </c>
      <c r="G16" s="148" t="s">
        <v>105</v>
      </c>
      <c r="H16" s="146">
        <f t="shared" si="0"/>
        <v>2000</v>
      </c>
      <c r="I16" s="146">
        <f t="shared" si="1"/>
        <v>2000</v>
      </c>
      <c r="J16" s="143"/>
      <c r="K16" s="156"/>
      <c r="L16" s="157"/>
      <c r="M16" s="155">
        <v>2000</v>
      </c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136"/>
      <c r="Y16" s="24"/>
    </row>
    <row r="17" ht="17.25" customHeight="1" spans="1:25">
      <c r="A17" s="143" t="s">
        <v>69</v>
      </c>
      <c r="B17" s="147" t="s">
        <v>204</v>
      </c>
      <c r="C17" s="148" t="s">
        <v>205</v>
      </c>
      <c r="D17" s="145">
        <v>2081601</v>
      </c>
      <c r="E17" s="145" t="s">
        <v>157</v>
      </c>
      <c r="F17" s="148">
        <v>30207</v>
      </c>
      <c r="G17" s="148" t="s">
        <v>96</v>
      </c>
      <c r="H17" s="146">
        <f t="shared" si="0"/>
        <v>4668</v>
      </c>
      <c r="I17" s="146">
        <f t="shared" si="1"/>
        <v>4668</v>
      </c>
      <c r="J17" s="143"/>
      <c r="K17" s="156"/>
      <c r="L17" s="157"/>
      <c r="M17" s="155">
        <v>4668</v>
      </c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136"/>
      <c r="Y17" s="24"/>
    </row>
    <row r="18" ht="17.25" customHeight="1" spans="1:25">
      <c r="A18" s="143" t="s">
        <v>69</v>
      </c>
      <c r="B18" s="147" t="s">
        <v>204</v>
      </c>
      <c r="C18" s="148" t="s">
        <v>205</v>
      </c>
      <c r="D18" s="145">
        <v>2081601</v>
      </c>
      <c r="E18" s="145" t="s">
        <v>157</v>
      </c>
      <c r="F18" s="148">
        <v>30201</v>
      </c>
      <c r="G18" s="148" t="s">
        <v>95</v>
      </c>
      <c r="H18" s="146">
        <f t="shared" si="0"/>
        <v>5200</v>
      </c>
      <c r="I18" s="146">
        <f t="shared" si="1"/>
        <v>5200</v>
      </c>
      <c r="J18" s="143"/>
      <c r="K18" s="156"/>
      <c r="L18" s="157"/>
      <c r="M18" s="155">
        <v>5200</v>
      </c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136"/>
      <c r="Y18" s="24"/>
    </row>
    <row r="19" ht="17.25" customHeight="1" spans="1:25">
      <c r="A19" s="143" t="s">
        <v>69</v>
      </c>
      <c r="B19" s="147" t="s">
        <v>204</v>
      </c>
      <c r="C19" s="148" t="s">
        <v>205</v>
      </c>
      <c r="D19" s="145">
        <v>2081601</v>
      </c>
      <c r="E19" s="145" t="s">
        <v>157</v>
      </c>
      <c r="F19" s="148">
        <v>30239</v>
      </c>
      <c r="G19" s="148" t="s">
        <v>103</v>
      </c>
      <c r="H19" s="146">
        <f t="shared" si="0"/>
        <v>1000</v>
      </c>
      <c r="I19" s="146">
        <f t="shared" si="1"/>
        <v>1000</v>
      </c>
      <c r="J19" s="143"/>
      <c r="K19" s="156"/>
      <c r="L19" s="157"/>
      <c r="M19" s="155">
        <v>1000</v>
      </c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136"/>
      <c r="Y19" s="24"/>
    </row>
    <row r="20" ht="17.25" customHeight="1" spans="1:25">
      <c r="A20" s="143" t="s">
        <v>69</v>
      </c>
      <c r="B20" s="147" t="s">
        <v>204</v>
      </c>
      <c r="C20" s="148" t="s">
        <v>205</v>
      </c>
      <c r="D20" s="145">
        <v>2081601</v>
      </c>
      <c r="E20" s="145" t="s">
        <v>157</v>
      </c>
      <c r="F20" s="148">
        <v>30211</v>
      </c>
      <c r="G20" s="148" t="s">
        <v>98</v>
      </c>
      <c r="H20" s="146">
        <f t="shared" si="0"/>
        <v>5332</v>
      </c>
      <c r="I20" s="146">
        <f t="shared" si="1"/>
        <v>5332</v>
      </c>
      <c r="J20" s="143"/>
      <c r="K20" s="156"/>
      <c r="L20" s="157"/>
      <c r="M20" s="155">
        <v>5332</v>
      </c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136"/>
      <c r="Y20" s="24"/>
    </row>
    <row r="21" ht="17.25" customHeight="1" spans="1:25">
      <c r="A21" s="143" t="s">
        <v>69</v>
      </c>
      <c r="B21" s="147" t="s">
        <v>206</v>
      </c>
      <c r="C21" s="148" t="s">
        <v>101</v>
      </c>
      <c r="D21" s="145">
        <v>2081601</v>
      </c>
      <c r="E21" s="145" t="s">
        <v>157</v>
      </c>
      <c r="F21" s="148">
        <v>30228</v>
      </c>
      <c r="G21" s="148" t="s">
        <v>101</v>
      </c>
      <c r="H21" s="146">
        <f t="shared" si="0"/>
        <v>8513</v>
      </c>
      <c r="I21" s="146">
        <f t="shared" si="1"/>
        <v>8513</v>
      </c>
      <c r="J21" s="143"/>
      <c r="K21" s="156"/>
      <c r="L21" s="157"/>
      <c r="M21" s="155">
        <v>8513</v>
      </c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136"/>
      <c r="Y21" s="24"/>
    </row>
    <row r="22" ht="17.25" customHeight="1" spans="1:25">
      <c r="A22" s="143" t="s">
        <v>69</v>
      </c>
      <c r="B22" s="147" t="s">
        <v>207</v>
      </c>
      <c r="C22" s="148" t="s">
        <v>208</v>
      </c>
      <c r="D22" s="145">
        <v>2080505</v>
      </c>
      <c r="E22" s="145" t="s">
        <v>161</v>
      </c>
      <c r="F22" s="148">
        <v>30108</v>
      </c>
      <c r="G22" s="148" t="s">
        <v>88</v>
      </c>
      <c r="H22" s="146">
        <f t="shared" si="0"/>
        <v>83665</v>
      </c>
      <c r="I22" s="146">
        <f t="shared" si="1"/>
        <v>83665</v>
      </c>
      <c r="J22" s="143"/>
      <c r="K22" s="156"/>
      <c r="L22" s="157"/>
      <c r="M22" s="155">
        <v>83665</v>
      </c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136"/>
      <c r="Y22" s="24"/>
    </row>
    <row r="23" ht="17.25" customHeight="1" spans="1:25">
      <c r="A23" s="143" t="s">
        <v>69</v>
      </c>
      <c r="B23" s="147" t="s">
        <v>207</v>
      </c>
      <c r="C23" s="148" t="s">
        <v>208</v>
      </c>
      <c r="D23" s="145">
        <v>2101101</v>
      </c>
      <c r="E23" s="145" t="s">
        <v>164</v>
      </c>
      <c r="F23" s="148">
        <v>30110</v>
      </c>
      <c r="G23" s="148" t="s">
        <v>89</v>
      </c>
      <c r="H23" s="146">
        <f t="shared" si="0"/>
        <v>35172</v>
      </c>
      <c r="I23" s="146">
        <f t="shared" si="1"/>
        <v>35172</v>
      </c>
      <c r="J23" s="143"/>
      <c r="K23" s="156"/>
      <c r="L23" s="157"/>
      <c r="M23" s="155">
        <v>35172</v>
      </c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136"/>
      <c r="Y23" s="24"/>
    </row>
    <row r="24" ht="17.25" customHeight="1" spans="1:25">
      <c r="A24" s="143" t="s">
        <v>69</v>
      </c>
      <c r="B24" s="147" t="s">
        <v>207</v>
      </c>
      <c r="C24" s="148" t="s">
        <v>208</v>
      </c>
      <c r="D24" s="145">
        <v>2101103</v>
      </c>
      <c r="E24" s="145" t="s">
        <v>165</v>
      </c>
      <c r="F24" s="148">
        <v>30111</v>
      </c>
      <c r="G24" s="148" t="s">
        <v>90</v>
      </c>
      <c r="H24" s="146">
        <f t="shared" si="0"/>
        <v>18901</v>
      </c>
      <c r="I24" s="146">
        <f t="shared" si="1"/>
        <v>18901</v>
      </c>
      <c r="J24" s="143"/>
      <c r="K24" s="156"/>
      <c r="L24" s="157"/>
      <c r="M24" s="155">
        <v>18901</v>
      </c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136"/>
      <c r="Y24" s="24"/>
    </row>
    <row r="25" ht="17.25" customHeight="1" spans="1:25">
      <c r="A25" s="143" t="s">
        <v>69</v>
      </c>
      <c r="B25" s="147" t="s">
        <v>207</v>
      </c>
      <c r="C25" s="148" t="s">
        <v>208</v>
      </c>
      <c r="D25" s="145">
        <v>2101199</v>
      </c>
      <c r="E25" s="145" t="s">
        <v>166</v>
      </c>
      <c r="F25" s="148">
        <v>30112</v>
      </c>
      <c r="G25" s="148" t="s">
        <v>91</v>
      </c>
      <c r="H25" s="146">
        <f t="shared" si="0"/>
        <v>3000</v>
      </c>
      <c r="I25" s="146">
        <f t="shared" si="1"/>
        <v>3000</v>
      </c>
      <c r="J25" s="143"/>
      <c r="K25" s="156"/>
      <c r="L25" s="157"/>
      <c r="M25" s="155">
        <v>3000</v>
      </c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136"/>
      <c r="Y25" s="24"/>
    </row>
    <row r="26" ht="17.25" customHeight="1" spans="1:25">
      <c r="A26" s="143" t="s">
        <v>69</v>
      </c>
      <c r="B26" s="147" t="s">
        <v>207</v>
      </c>
      <c r="C26" s="148" t="s">
        <v>208</v>
      </c>
      <c r="D26" s="145">
        <v>2101199</v>
      </c>
      <c r="E26" s="145" t="s">
        <v>166</v>
      </c>
      <c r="F26" s="148">
        <v>30112</v>
      </c>
      <c r="G26" s="148" t="s">
        <v>91</v>
      </c>
      <c r="H26" s="146">
        <f t="shared" si="0"/>
        <v>880</v>
      </c>
      <c r="I26" s="146">
        <f t="shared" si="1"/>
        <v>880</v>
      </c>
      <c r="J26" s="143"/>
      <c r="K26" s="156"/>
      <c r="L26" s="157"/>
      <c r="M26" s="155">
        <v>880</v>
      </c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136"/>
      <c r="Y26" s="24"/>
    </row>
    <row r="27" ht="17.25" customHeight="1" spans="1:25">
      <c r="A27" s="143" t="s">
        <v>69</v>
      </c>
      <c r="B27" s="147" t="s">
        <v>209</v>
      </c>
      <c r="C27" s="148" t="s">
        <v>92</v>
      </c>
      <c r="D27" s="145">
        <v>2210201</v>
      </c>
      <c r="E27" s="145" t="s">
        <v>92</v>
      </c>
      <c r="F27" s="148">
        <v>30113</v>
      </c>
      <c r="G27" s="148" t="s">
        <v>92</v>
      </c>
      <c r="H27" s="146">
        <f t="shared" si="0"/>
        <v>58573</v>
      </c>
      <c r="I27" s="146">
        <f t="shared" si="1"/>
        <v>58573</v>
      </c>
      <c r="J27" s="143"/>
      <c r="K27" s="156"/>
      <c r="L27" s="157"/>
      <c r="M27" s="155">
        <v>58573</v>
      </c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136"/>
      <c r="Y27" s="24"/>
    </row>
    <row r="28" ht="17.25" customHeight="1" spans="1:25">
      <c r="A28" s="143" t="s">
        <v>69</v>
      </c>
      <c r="B28" s="147" t="s">
        <v>210</v>
      </c>
      <c r="C28" s="148" t="s">
        <v>106</v>
      </c>
      <c r="D28" s="145">
        <v>2080501</v>
      </c>
      <c r="E28" s="145" t="s">
        <v>160</v>
      </c>
      <c r="F28" s="148">
        <v>30302</v>
      </c>
      <c r="G28" s="148" t="s">
        <v>107</v>
      </c>
      <c r="H28" s="146">
        <f t="shared" si="0"/>
        <v>25200</v>
      </c>
      <c r="I28" s="146">
        <f t="shared" si="1"/>
        <v>25200</v>
      </c>
      <c r="J28" s="143"/>
      <c r="K28" s="156"/>
      <c r="L28" s="157"/>
      <c r="M28" s="155">
        <v>25200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136"/>
      <c r="Y28" s="24"/>
    </row>
    <row r="29" ht="17.25" customHeight="1" spans="1:25">
      <c r="A29" s="143" t="s">
        <v>69</v>
      </c>
      <c r="B29" s="147" t="s">
        <v>210</v>
      </c>
      <c r="C29" s="148" t="s">
        <v>106</v>
      </c>
      <c r="D29" s="148">
        <v>2080501</v>
      </c>
      <c r="E29" s="148" t="s">
        <v>160</v>
      </c>
      <c r="F29" s="148">
        <v>30302</v>
      </c>
      <c r="G29" s="148" t="s">
        <v>107</v>
      </c>
      <c r="H29" s="146">
        <f t="shared" si="0"/>
        <v>7656</v>
      </c>
      <c r="I29" s="146">
        <f t="shared" si="1"/>
        <v>7656</v>
      </c>
      <c r="J29" s="143"/>
      <c r="K29" s="156"/>
      <c r="L29" s="157"/>
      <c r="M29" s="155">
        <v>7656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136"/>
      <c r="Y29" s="24"/>
    </row>
    <row r="30" ht="17.25" customHeight="1" spans="1:25">
      <c r="A30" s="149" t="s">
        <v>109</v>
      </c>
      <c r="B30" s="150"/>
      <c r="C30" s="150"/>
      <c r="D30" s="150"/>
      <c r="E30" s="150"/>
      <c r="F30" s="150"/>
      <c r="G30" s="150"/>
      <c r="H30" s="151">
        <f t="shared" si="0"/>
        <v>784464</v>
      </c>
      <c r="I30" s="151">
        <f t="shared" si="1"/>
        <v>784464</v>
      </c>
      <c r="J30" s="158" t="s">
        <v>70</v>
      </c>
      <c r="K30" s="159" t="s">
        <v>70</v>
      </c>
      <c r="L30" s="24" t="s">
        <v>70</v>
      </c>
      <c r="M30" s="155">
        <f>SUM(M9:M29)</f>
        <v>784464</v>
      </c>
      <c r="N30" s="24" t="s">
        <v>70</v>
      </c>
      <c r="O30" s="24" t="s">
        <v>70</v>
      </c>
      <c r="P30" s="24" t="s">
        <v>70</v>
      </c>
      <c r="Q30" s="24" t="s">
        <v>70</v>
      </c>
      <c r="R30" s="24" t="s">
        <v>70</v>
      </c>
      <c r="S30" s="24" t="s">
        <v>70</v>
      </c>
      <c r="T30" s="24" t="s">
        <v>70</v>
      </c>
      <c r="U30" s="24" t="s">
        <v>70</v>
      </c>
      <c r="V30" s="24" t="s">
        <v>70</v>
      </c>
      <c r="W30" s="24" t="s">
        <v>70</v>
      </c>
      <c r="X30" s="136" t="s">
        <v>70</v>
      </c>
      <c r="Y30" s="24" t="s">
        <v>70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  <ignoredErrors>
    <ignoredError sqref="B9:B29" numberStoredAsText="1"/>
    <ignoredError sqref="M30" formulaRange="1" unlockedFormula="1"/>
    <ignoredError sqref="H9:I3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topLeftCell="D1" workbookViewId="0">
      <selection activeCell="H20" sqref="G20:H20"/>
    </sheetView>
  </sheetViews>
  <sheetFormatPr defaultColWidth="9.14285714285714" defaultRowHeight="14.25" customHeight="1"/>
  <cols>
    <col min="1" max="1" width="12.8571428571429" style="1" customWidth="1"/>
    <col min="2" max="2" width="21" style="1" customWidth="1"/>
    <col min="3" max="3" width="43.4285714285714" style="1" customWidth="1"/>
    <col min="4" max="4" width="42.5714285714286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21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28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28"/>
      <c r="W1" s="40"/>
      <c r="X1" s="40" t="s">
        <v>211</v>
      </c>
    </row>
    <row r="2" ht="27.75" customHeight="1" spans="1:24">
      <c r="A2" s="5" t="s">
        <v>212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21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8"/>
      <c r="W3" s="109"/>
      <c r="X3" s="109" t="s">
        <v>171</v>
      </c>
    </row>
    <row r="4" ht="21.75" customHeight="1" spans="1:24">
      <c r="A4" s="10" t="s">
        <v>213</v>
      </c>
      <c r="B4" s="11" t="s">
        <v>181</v>
      </c>
      <c r="C4" s="10" t="s">
        <v>182</v>
      </c>
      <c r="D4" s="10" t="s">
        <v>180</v>
      </c>
      <c r="E4" s="11" t="s">
        <v>183</v>
      </c>
      <c r="F4" s="11" t="s">
        <v>184</v>
      </c>
      <c r="G4" s="11" t="s">
        <v>214</v>
      </c>
      <c r="H4" s="11" t="s">
        <v>215</v>
      </c>
      <c r="I4" s="17" t="s">
        <v>55</v>
      </c>
      <c r="J4" s="12" t="s">
        <v>216</v>
      </c>
      <c r="K4" s="13"/>
      <c r="L4" s="13"/>
      <c r="M4" s="14"/>
      <c r="N4" s="12" t="s">
        <v>189</v>
      </c>
      <c r="O4" s="13"/>
      <c r="P4" s="14"/>
      <c r="Q4" s="11" t="s">
        <v>61</v>
      </c>
      <c r="R4" s="12" t="s">
        <v>62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32" t="s">
        <v>58</v>
      </c>
      <c r="K5" s="133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1" t="s">
        <v>63</v>
      </c>
      <c r="T5" s="11" t="s">
        <v>195</v>
      </c>
      <c r="U5" s="11" t="s">
        <v>65</v>
      </c>
      <c r="V5" s="11" t="s">
        <v>66</v>
      </c>
      <c r="W5" s="11" t="s">
        <v>67</v>
      </c>
      <c r="X5" s="11" t="s">
        <v>68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34" t="s">
        <v>57</v>
      </c>
      <c r="K6" s="85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16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6" t="s">
        <v>57</v>
      </c>
      <c r="K7" s="46" t="s">
        <v>217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23" t="s">
        <v>218</v>
      </c>
      <c r="B9" s="23" t="s">
        <v>219</v>
      </c>
      <c r="C9" s="23" t="s">
        <v>220</v>
      </c>
      <c r="D9" s="23" t="s">
        <v>69</v>
      </c>
      <c r="E9" s="23">
        <v>2081699</v>
      </c>
      <c r="F9" s="23" t="s">
        <v>158</v>
      </c>
      <c r="G9" s="23">
        <v>30216</v>
      </c>
      <c r="H9" s="23" t="s">
        <v>99</v>
      </c>
      <c r="I9" s="25">
        <v>10000</v>
      </c>
      <c r="J9" s="25">
        <v>10000</v>
      </c>
      <c r="K9" s="25">
        <v>10000</v>
      </c>
      <c r="L9" s="23" t="s">
        <v>70</v>
      </c>
      <c r="M9" s="23" t="s">
        <v>70</v>
      </c>
      <c r="N9" s="24" t="s">
        <v>70</v>
      </c>
      <c r="O9" s="24" t="s">
        <v>70</v>
      </c>
      <c r="P9" s="23"/>
      <c r="Q9" s="23" t="s">
        <v>70</v>
      </c>
      <c r="R9" s="23" t="s">
        <v>70</v>
      </c>
      <c r="S9" s="23" t="s">
        <v>70</v>
      </c>
      <c r="T9" s="23" t="s">
        <v>70</v>
      </c>
      <c r="U9" s="24" t="s">
        <v>70</v>
      </c>
      <c r="V9" s="23" t="s">
        <v>70</v>
      </c>
      <c r="W9" s="136" t="s">
        <v>70</v>
      </c>
      <c r="X9" s="23" t="s">
        <v>70</v>
      </c>
    </row>
    <row r="10" ht="21.75" customHeight="1" spans="1:24">
      <c r="A10" s="23" t="s">
        <v>218</v>
      </c>
      <c r="B10" s="129" t="s">
        <v>221</v>
      </c>
      <c r="C10" s="30" t="s">
        <v>222</v>
      </c>
      <c r="D10" s="23" t="s">
        <v>69</v>
      </c>
      <c r="E10" s="129">
        <v>2081699</v>
      </c>
      <c r="F10" s="23" t="s">
        <v>158</v>
      </c>
      <c r="G10" s="129">
        <v>30399</v>
      </c>
      <c r="H10" s="129" t="s">
        <v>108</v>
      </c>
      <c r="I10" s="135">
        <v>20000</v>
      </c>
      <c r="J10" s="135">
        <v>20000</v>
      </c>
      <c r="K10" s="135">
        <v>20000</v>
      </c>
      <c r="L10" s="129" t="s">
        <v>70</v>
      </c>
      <c r="M10" s="129" t="s">
        <v>70</v>
      </c>
      <c r="N10" s="136" t="s">
        <v>70</v>
      </c>
      <c r="O10" s="136" t="s">
        <v>70</v>
      </c>
      <c r="P10" s="129"/>
      <c r="Q10" s="129" t="s">
        <v>70</v>
      </c>
      <c r="R10" s="129" t="s">
        <v>70</v>
      </c>
      <c r="S10" s="129" t="s">
        <v>70</v>
      </c>
      <c r="T10" s="129" t="s">
        <v>70</v>
      </c>
      <c r="U10" s="136" t="s">
        <v>70</v>
      </c>
      <c r="V10" s="129" t="s">
        <v>70</v>
      </c>
      <c r="W10" s="136" t="s">
        <v>70</v>
      </c>
      <c r="X10" s="129" t="s">
        <v>70</v>
      </c>
    </row>
    <row r="11" ht="18.75" customHeight="1" spans="1:24">
      <c r="A11" s="35" t="s">
        <v>109</v>
      </c>
      <c r="B11" s="130"/>
      <c r="C11" s="130"/>
      <c r="D11" s="130"/>
      <c r="E11" s="130"/>
      <c r="F11" s="130"/>
      <c r="G11" s="130"/>
      <c r="H11" s="131"/>
      <c r="I11" s="25">
        <f>SUM(I9:I10)</f>
        <v>30000</v>
      </c>
      <c r="J11" s="25">
        <f>SUM(J9:J10)</f>
        <v>30000</v>
      </c>
      <c r="K11" s="25">
        <f>SUM(K9:K10)</f>
        <v>30000</v>
      </c>
      <c r="L11" s="23" t="s">
        <v>70</v>
      </c>
      <c r="M11" s="23" t="s">
        <v>70</v>
      </c>
      <c r="N11" s="23" t="s">
        <v>70</v>
      </c>
      <c r="O11" s="23" t="s">
        <v>70</v>
      </c>
      <c r="P11" s="23"/>
      <c r="Q11" s="23" t="s">
        <v>70</v>
      </c>
      <c r="R11" s="23" t="s">
        <v>70</v>
      </c>
      <c r="S11" s="23" t="s">
        <v>70</v>
      </c>
      <c r="T11" s="23" t="s">
        <v>70</v>
      </c>
      <c r="U11" s="136" t="s">
        <v>70</v>
      </c>
      <c r="V11" s="23" t="s">
        <v>70</v>
      </c>
      <c r="W11" s="136" t="s">
        <v>70</v>
      </c>
      <c r="X11" s="23" t="s">
        <v>70</v>
      </c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  <ignoredErrors>
    <ignoredError sqref="B9:B10" numberStoredAsText="1"/>
    <ignoredError sqref="I11:K11" formulaRange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0"/>
  <sheetViews>
    <sheetView workbookViewId="0">
      <selection activeCell="C48" sqref="C48"/>
    </sheetView>
  </sheetViews>
  <sheetFormatPr defaultColWidth="9.14285714285714" defaultRowHeight="12" customHeight="1"/>
  <cols>
    <col min="1" max="1" width="44.8571428571429" style="38" customWidth="1"/>
    <col min="2" max="2" width="30.2857142857143" style="39" customWidth="1"/>
    <col min="3" max="3" width="43.4285714285714" style="38" customWidth="1"/>
    <col min="4" max="6" width="30.2857142857143" style="38" customWidth="1"/>
    <col min="7" max="7" width="11.2857142857143" style="39" customWidth="1"/>
    <col min="8" max="8" width="13.1428571428571" style="38" customWidth="1"/>
    <col min="9" max="10" width="12.4285714285714" style="39" customWidth="1"/>
    <col min="11" max="11" width="17.8571428571429" style="38" customWidth="1"/>
    <col min="12" max="12" width="9.14285714285714" style="39" customWidth="1"/>
    <col min="13" max="16384" width="9.14285714285714" style="39"/>
  </cols>
  <sheetData>
    <row r="1" ht="15" customHeight="1" spans="11:11">
      <c r="K1" s="97" t="s">
        <v>223</v>
      </c>
    </row>
    <row r="2" ht="28.5" customHeight="1" spans="1:11">
      <c r="A2" s="54" t="s">
        <v>224</v>
      </c>
      <c r="B2" s="55"/>
      <c r="C2" s="5"/>
      <c r="D2" s="5"/>
      <c r="E2" s="5"/>
      <c r="F2" s="5"/>
      <c r="G2" s="55"/>
      <c r="H2" s="5"/>
      <c r="I2" s="55"/>
      <c r="J2" s="55"/>
      <c r="K2" s="5"/>
    </row>
    <row r="3" ht="23" customHeight="1" spans="1:2">
      <c r="A3" s="56" t="s">
        <v>3</v>
      </c>
      <c r="B3" s="57"/>
    </row>
    <row r="4" ht="44.25" customHeight="1" spans="1:11">
      <c r="A4" s="46" t="s">
        <v>225</v>
      </c>
      <c r="B4" s="58" t="s">
        <v>181</v>
      </c>
      <c r="C4" s="46" t="s">
        <v>226</v>
      </c>
      <c r="D4" s="46" t="s">
        <v>227</v>
      </c>
      <c r="E4" s="46" t="s">
        <v>228</v>
      </c>
      <c r="F4" s="46" t="s">
        <v>229</v>
      </c>
      <c r="G4" s="58" t="s">
        <v>230</v>
      </c>
      <c r="H4" s="46" t="s">
        <v>231</v>
      </c>
      <c r="I4" s="58" t="s">
        <v>232</v>
      </c>
      <c r="J4" s="58" t="s">
        <v>233</v>
      </c>
      <c r="K4" s="46" t="s">
        <v>234</v>
      </c>
    </row>
    <row r="5" ht="14.25" customHeight="1" spans="1:11">
      <c r="A5" s="46">
        <v>1</v>
      </c>
      <c r="B5" s="58">
        <v>2</v>
      </c>
      <c r="C5" s="46">
        <v>3</v>
      </c>
      <c r="D5" s="46">
        <v>4</v>
      </c>
      <c r="E5" s="46">
        <v>5</v>
      </c>
      <c r="F5" s="46">
        <v>6</v>
      </c>
      <c r="G5" s="58">
        <v>7</v>
      </c>
      <c r="H5" s="46">
        <v>8</v>
      </c>
      <c r="I5" s="58">
        <v>9</v>
      </c>
      <c r="J5" s="58">
        <v>10</v>
      </c>
      <c r="K5" s="46">
        <v>11</v>
      </c>
    </row>
    <row r="6" ht="42" customHeight="1" spans="1:11">
      <c r="A6" s="30" t="s">
        <v>69</v>
      </c>
      <c r="B6" s="24"/>
      <c r="C6" s="30"/>
      <c r="D6" s="30"/>
      <c r="E6" s="30"/>
      <c r="F6" s="30"/>
      <c r="G6" s="24"/>
      <c r="H6" s="30"/>
      <c r="I6" s="24"/>
      <c r="J6" s="24"/>
      <c r="K6" s="30"/>
    </row>
    <row r="7" ht="54.75" customHeight="1" spans="1:11">
      <c r="A7" s="23" t="s">
        <v>235</v>
      </c>
      <c r="B7" s="23" t="s">
        <v>70</v>
      </c>
      <c r="C7" s="23" t="s">
        <v>70</v>
      </c>
      <c r="D7" s="23" t="s">
        <v>70</v>
      </c>
      <c r="E7" s="23" t="s">
        <v>70</v>
      </c>
      <c r="F7" s="30" t="s">
        <v>70</v>
      </c>
      <c r="G7" s="23" t="s">
        <v>70</v>
      </c>
      <c r="H7" s="30" t="s">
        <v>70</v>
      </c>
      <c r="I7" s="23" t="s">
        <v>70</v>
      </c>
      <c r="J7" s="23" t="s">
        <v>70</v>
      </c>
      <c r="K7" s="30" t="s">
        <v>70</v>
      </c>
    </row>
    <row r="8" ht="69" customHeight="1" spans="1:11">
      <c r="A8" s="23" t="s">
        <v>236</v>
      </c>
      <c r="B8" s="23" t="s">
        <v>221</v>
      </c>
      <c r="C8" s="23" t="s">
        <v>237</v>
      </c>
      <c r="D8" s="23" t="s">
        <v>238</v>
      </c>
      <c r="E8" s="23" t="s">
        <v>239</v>
      </c>
      <c r="F8" s="30" t="s">
        <v>240</v>
      </c>
      <c r="G8" s="23" t="s">
        <v>241</v>
      </c>
      <c r="H8" s="30" t="s">
        <v>242</v>
      </c>
      <c r="I8" s="23" t="s">
        <v>243</v>
      </c>
      <c r="J8" s="23" t="s">
        <v>244</v>
      </c>
      <c r="K8" s="30" t="s">
        <v>245</v>
      </c>
    </row>
    <row r="9" ht="54.75" customHeight="1" spans="1:11">
      <c r="A9" s="23"/>
      <c r="B9" s="23"/>
      <c r="C9" s="23"/>
      <c r="D9" s="23" t="s">
        <v>238</v>
      </c>
      <c r="E9" s="23" t="s">
        <v>246</v>
      </c>
      <c r="F9" s="30" t="s">
        <v>247</v>
      </c>
      <c r="G9" s="23" t="s">
        <v>248</v>
      </c>
      <c r="H9" s="30" t="s">
        <v>249</v>
      </c>
      <c r="I9" s="23" t="s">
        <v>250</v>
      </c>
      <c r="J9" s="23" t="s">
        <v>244</v>
      </c>
      <c r="K9" s="30" t="s">
        <v>251</v>
      </c>
    </row>
    <row r="10" ht="54.75" customHeight="1" spans="1:11">
      <c r="A10" s="23"/>
      <c r="B10" s="23"/>
      <c r="C10" s="23"/>
      <c r="D10" s="23" t="s">
        <v>238</v>
      </c>
      <c r="E10" s="23" t="s">
        <v>252</v>
      </c>
      <c r="F10" s="30" t="s">
        <v>253</v>
      </c>
      <c r="G10" s="23" t="s">
        <v>254</v>
      </c>
      <c r="H10" s="30" t="s">
        <v>255</v>
      </c>
      <c r="I10" s="23" t="s">
        <v>256</v>
      </c>
      <c r="J10" s="23" t="s">
        <v>244</v>
      </c>
      <c r="K10" s="30" t="s">
        <v>257</v>
      </c>
    </row>
    <row r="11" ht="54.75" customHeight="1" spans="1:11">
      <c r="A11" s="23"/>
      <c r="B11" s="23"/>
      <c r="C11" s="23"/>
      <c r="D11" s="23" t="s">
        <v>238</v>
      </c>
      <c r="E11" s="23" t="s">
        <v>258</v>
      </c>
      <c r="F11" s="30" t="s">
        <v>259</v>
      </c>
      <c r="G11" s="23" t="s">
        <v>254</v>
      </c>
      <c r="H11" s="30" t="s">
        <v>260</v>
      </c>
      <c r="I11" s="23" t="s">
        <v>261</v>
      </c>
      <c r="J11" s="23" t="s">
        <v>244</v>
      </c>
      <c r="K11" s="30" t="s">
        <v>262</v>
      </c>
    </row>
    <row r="12" ht="54.75" customHeight="1" spans="1:11">
      <c r="A12" s="23"/>
      <c r="B12" s="23"/>
      <c r="C12" s="23"/>
      <c r="D12" s="23" t="s">
        <v>263</v>
      </c>
      <c r="E12" s="23" t="s">
        <v>264</v>
      </c>
      <c r="F12" s="30" t="s">
        <v>265</v>
      </c>
      <c r="G12" s="23" t="s">
        <v>248</v>
      </c>
      <c r="H12" s="30" t="s">
        <v>266</v>
      </c>
      <c r="I12" s="23" t="s">
        <v>70</v>
      </c>
      <c r="J12" s="23" t="s">
        <v>267</v>
      </c>
      <c r="K12" s="30" t="s">
        <v>268</v>
      </c>
    </row>
    <row r="13" ht="54.75" customHeight="1" spans="1:11">
      <c r="A13" s="23"/>
      <c r="B13" s="23"/>
      <c r="C13" s="23"/>
      <c r="D13" s="23" t="s">
        <v>269</v>
      </c>
      <c r="E13" s="23" t="s">
        <v>270</v>
      </c>
      <c r="F13" s="30" t="s">
        <v>271</v>
      </c>
      <c r="G13" s="23" t="s">
        <v>241</v>
      </c>
      <c r="H13" s="30" t="s">
        <v>272</v>
      </c>
      <c r="I13" s="23" t="s">
        <v>250</v>
      </c>
      <c r="J13" s="23" t="s">
        <v>244</v>
      </c>
      <c r="K13" s="30" t="s">
        <v>273</v>
      </c>
    </row>
    <row r="14" ht="54.75" customHeight="1" spans="1:11">
      <c r="A14" s="23" t="s">
        <v>274</v>
      </c>
      <c r="B14" s="23" t="s">
        <v>219</v>
      </c>
      <c r="C14" s="23" t="s">
        <v>275</v>
      </c>
      <c r="D14" s="23" t="s">
        <v>238</v>
      </c>
      <c r="E14" s="23" t="s">
        <v>239</v>
      </c>
      <c r="F14" s="30" t="s">
        <v>276</v>
      </c>
      <c r="G14" s="23" t="s">
        <v>241</v>
      </c>
      <c r="H14" s="30" t="s">
        <v>277</v>
      </c>
      <c r="I14" s="23" t="s">
        <v>243</v>
      </c>
      <c r="J14" s="23" t="s">
        <v>244</v>
      </c>
      <c r="K14" s="30" t="s">
        <v>278</v>
      </c>
    </row>
    <row r="15" ht="54.75" customHeight="1" spans="1:11">
      <c r="A15" s="23"/>
      <c r="B15" s="23"/>
      <c r="C15" s="23"/>
      <c r="D15" s="23" t="s">
        <v>238</v>
      </c>
      <c r="E15" s="23" t="s">
        <v>246</v>
      </c>
      <c r="F15" s="30" t="s">
        <v>279</v>
      </c>
      <c r="G15" s="23" t="s">
        <v>241</v>
      </c>
      <c r="H15" s="30" t="s">
        <v>280</v>
      </c>
      <c r="I15" s="23" t="s">
        <v>250</v>
      </c>
      <c r="J15" s="23" t="s">
        <v>244</v>
      </c>
      <c r="K15" s="30" t="s">
        <v>281</v>
      </c>
    </row>
    <row r="16" ht="54.75" customHeight="1" spans="1:11">
      <c r="A16" s="23"/>
      <c r="B16" s="23"/>
      <c r="C16" s="23"/>
      <c r="D16" s="23" t="s">
        <v>238</v>
      </c>
      <c r="E16" s="23" t="s">
        <v>246</v>
      </c>
      <c r="F16" s="30" t="s">
        <v>282</v>
      </c>
      <c r="G16" s="23" t="s">
        <v>241</v>
      </c>
      <c r="H16" s="30" t="s">
        <v>280</v>
      </c>
      <c r="I16" s="23" t="s">
        <v>250</v>
      </c>
      <c r="J16" s="23" t="s">
        <v>244</v>
      </c>
      <c r="K16" s="30" t="s">
        <v>283</v>
      </c>
    </row>
    <row r="17" ht="54.75" customHeight="1" spans="1:11">
      <c r="A17" s="23"/>
      <c r="B17" s="23"/>
      <c r="C17" s="23"/>
      <c r="D17" s="23" t="s">
        <v>238</v>
      </c>
      <c r="E17" s="23" t="s">
        <v>252</v>
      </c>
      <c r="F17" s="30" t="s">
        <v>284</v>
      </c>
      <c r="G17" s="23" t="s">
        <v>254</v>
      </c>
      <c r="H17" s="30" t="s">
        <v>255</v>
      </c>
      <c r="I17" s="23" t="s">
        <v>256</v>
      </c>
      <c r="J17" s="23" t="s">
        <v>244</v>
      </c>
      <c r="K17" s="30" t="s">
        <v>285</v>
      </c>
    </row>
    <row r="18" ht="54.75" customHeight="1" spans="1:11">
      <c r="A18" s="23"/>
      <c r="B18" s="23"/>
      <c r="C18" s="23"/>
      <c r="D18" s="23" t="s">
        <v>238</v>
      </c>
      <c r="E18" s="23" t="s">
        <v>258</v>
      </c>
      <c r="F18" s="30" t="s">
        <v>286</v>
      </c>
      <c r="G18" s="23" t="s">
        <v>254</v>
      </c>
      <c r="H18" s="30" t="s">
        <v>287</v>
      </c>
      <c r="I18" s="23" t="s">
        <v>261</v>
      </c>
      <c r="J18" s="23" t="s">
        <v>244</v>
      </c>
      <c r="K18" s="30" t="s">
        <v>288</v>
      </c>
    </row>
    <row r="19" ht="54.75" customHeight="1" spans="1:11">
      <c r="A19" s="23"/>
      <c r="B19" s="23"/>
      <c r="C19" s="23"/>
      <c r="D19" s="23" t="s">
        <v>263</v>
      </c>
      <c r="E19" s="23" t="s">
        <v>264</v>
      </c>
      <c r="F19" s="30" t="s">
        <v>289</v>
      </c>
      <c r="G19" s="23" t="s">
        <v>248</v>
      </c>
      <c r="H19" s="30" t="s">
        <v>290</v>
      </c>
      <c r="I19" s="23" t="s">
        <v>70</v>
      </c>
      <c r="J19" s="23" t="s">
        <v>267</v>
      </c>
      <c r="K19" s="30" t="s">
        <v>291</v>
      </c>
    </row>
    <row r="20" ht="54.75" customHeight="1" spans="1:11">
      <c r="A20" s="23"/>
      <c r="B20" s="23"/>
      <c r="C20" s="23"/>
      <c r="D20" s="23" t="s">
        <v>269</v>
      </c>
      <c r="E20" s="23" t="s">
        <v>270</v>
      </c>
      <c r="F20" s="30" t="s">
        <v>292</v>
      </c>
      <c r="G20" s="23" t="s">
        <v>241</v>
      </c>
      <c r="H20" s="30" t="s">
        <v>272</v>
      </c>
      <c r="I20" s="23" t="s">
        <v>250</v>
      </c>
      <c r="J20" s="23" t="s">
        <v>244</v>
      </c>
      <c r="K20" s="30" t="s">
        <v>293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C24" sqref="C24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10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11">
        <v>1</v>
      </c>
      <c r="B1" s="112">
        <v>0</v>
      </c>
      <c r="C1" s="111">
        <v>1</v>
      </c>
      <c r="D1" s="113"/>
      <c r="E1" s="113"/>
      <c r="F1" s="109" t="s">
        <v>294</v>
      </c>
    </row>
    <row r="2" ht="26.25" customHeight="1" spans="1:6">
      <c r="A2" s="114" t="s">
        <v>295</v>
      </c>
      <c r="B2" s="114" t="s">
        <v>295</v>
      </c>
      <c r="C2" s="115"/>
      <c r="D2" s="116"/>
      <c r="E2" s="116"/>
      <c r="F2" s="116"/>
    </row>
    <row r="3" ht="17" customHeight="1" spans="1:6">
      <c r="A3" s="6" t="s">
        <v>3</v>
      </c>
      <c r="B3" s="6" t="s">
        <v>296</v>
      </c>
      <c r="C3" s="111"/>
      <c r="D3" s="113"/>
      <c r="E3" s="113"/>
      <c r="F3" s="109" t="s">
        <v>4</v>
      </c>
    </row>
    <row r="4" ht="19.5" customHeight="1" spans="1:6">
      <c r="A4" s="117" t="s">
        <v>297</v>
      </c>
      <c r="B4" s="118" t="s">
        <v>73</v>
      </c>
      <c r="C4" s="117" t="s">
        <v>74</v>
      </c>
      <c r="D4" s="12" t="s">
        <v>298</v>
      </c>
      <c r="E4" s="13"/>
      <c r="F4" s="14"/>
    </row>
    <row r="5" ht="18.75" customHeight="1" spans="1:6">
      <c r="A5" s="119"/>
      <c r="B5" s="120"/>
      <c r="C5" s="119"/>
      <c r="D5" s="17" t="s">
        <v>55</v>
      </c>
      <c r="E5" s="12" t="s">
        <v>76</v>
      </c>
      <c r="F5" s="17" t="s">
        <v>77</v>
      </c>
    </row>
    <row r="6" ht="18.75" customHeight="1" spans="1:6">
      <c r="A6" s="58">
        <v>1</v>
      </c>
      <c r="B6" s="121" t="s">
        <v>150</v>
      </c>
      <c r="C6" s="58">
        <v>3</v>
      </c>
      <c r="D6" s="71">
        <v>4</v>
      </c>
      <c r="E6" s="71">
        <v>5</v>
      </c>
      <c r="F6" s="71">
        <v>6</v>
      </c>
    </row>
    <row r="7" ht="21" customHeight="1" spans="1:6">
      <c r="A7" s="23" t="s">
        <v>299</v>
      </c>
      <c r="B7" s="31"/>
      <c r="C7" s="31"/>
      <c r="D7" s="122" t="s">
        <v>70</v>
      </c>
      <c r="E7" s="123" t="s">
        <v>70</v>
      </c>
      <c r="F7" s="123" t="s">
        <v>70</v>
      </c>
    </row>
    <row r="8" ht="21" customHeight="1" spans="1:6">
      <c r="A8" s="31"/>
      <c r="B8" s="31" t="s">
        <v>70</v>
      </c>
      <c r="C8" s="31" t="s">
        <v>70</v>
      </c>
      <c r="D8" s="124" t="s">
        <v>70</v>
      </c>
      <c r="E8" s="125" t="s">
        <v>70</v>
      </c>
      <c r="F8" s="125" t="s">
        <v>70</v>
      </c>
    </row>
    <row r="9" ht="18.75" customHeight="1" spans="1:6">
      <c r="A9" s="126" t="s">
        <v>109</v>
      </c>
      <c r="B9" s="126" t="s">
        <v>109</v>
      </c>
      <c r="C9" s="127" t="s">
        <v>109</v>
      </c>
      <c r="D9" s="124" t="s">
        <v>70</v>
      </c>
      <c r="E9" s="125" t="s">
        <v>70</v>
      </c>
      <c r="F9" s="125" t="s">
        <v>70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F23" sqref="F23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39" customWidth="1"/>
    <col min="12" max="14" width="12.5714285714286" style="1" customWidth="1"/>
    <col min="15" max="16" width="12.5714285714286" style="39" customWidth="1"/>
    <col min="17" max="17" width="12.4285714285714" style="39" customWidth="1"/>
    <col min="18" max="18" width="10.4285714285714" style="1" customWidth="1"/>
    <col min="19" max="19" width="9.14285714285714" style="39" customWidth="1"/>
    <col min="20" max="16384" width="9.14285714285714" style="39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0"/>
      <c r="P1" s="60"/>
      <c r="Q1" s="60"/>
      <c r="R1" s="40" t="s">
        <v>300</v>
      </c>
    </row>
    <row r="2" ht="27.75" customHeight="1" spans="1:18">
      <c r="A2" s="41" t="s">
        <v>301</v>
      </c>
      <c r="B2" s="5"/>
      <c r="C2" s="5"/>
      <c r="D2" s="5"/>
      <c r="E2" s="5"/>
      <c r="F2" s="5"/>
      <c r="G2" s="5"/>
      <c r="H2" s="5"/>
      <c r="I2" s="5"/>
      <c r="J2" s="5"/>
      <c r="K2" s="55"/>
      <c r="L2" s="5"/>
      <c r="M2" s="5"/>
      <c r="N2" s="5"/>
      <c r="O2" s="55"/>
      <c r="P2" s="55"/>
      <c r="Q2" s="55"/>
      <c r="R2" s="5"/>
    </row>
    <row r="3" ht="18.75" customHeight="1" spans="1:18">
      <c r="A3" s="42" t="s">
        <v>3</v>
      </c>
      <c r="B3" s="8"/>
      <c r="C3" s="8"/>
      <c r="D3" s="8"/>
      <c r="E3" s="8"/>
      <c r="F3" s="8"/>
      <c r="G3" s="8"/>
      <c r="H3" s="8"/>
      <c r="I3" s="8"/>
      <c r="J3" s="8"/>
      <c r="O3" s="65"/>
      <c r="P3" s="65"/>
      <c r="Q3" s="65"/>
      <c r="R3" s="109" t="s">
        <v>171</v>
      </c>
    </row>
    <row r="4" ht="15.75" customHeight="1" spans="1:18">
      <c r="A4" s="11" t="s">
        <v>302</v>
      </c>
      <c r="B4" s="79" t="s">
        <v>303</v>
      </c>
      <c r="C4" s="79" t="s">
        <v>304</v>
      </c>
      <c r="D4" s="79" t="s">
        <v>305</v>
      </c>
      <c r="E4" s="79" t="s">
        <v>306</v>
      </c>
      <c r="F4" s="79" t="s">
        <v>307</v>
      </c>
      <c r="G4" s="44" t="s">
        <v>187</v>
      </c>
      <c r="H4" s="44"/>
      <c r="I4" s="44"/>
      <c r="J4" s="44"/>
      <c r="K4" s="100"/>
      <c r="L4" s="44"/>
      <c r="M4" s="44"/>
      <c r="N4" s="44"/>
      <c r="O4" s="101"/>
      <c r="P4" s="100"/>
      <c r="Q4" s="101"/>
      <c r="R4" s="45"/>
    </row>
    <row r="5" ht="17.25" customHeight="1" spans="1:18">
      <c r="A5" s="16"/>
      <c r="B5" s="81"/>
      <c r="C5" s="81"/>
      <c r="D5" s="81"/>
      <c r="E5" s="81"/>
      <c r="F5" s="81"/>
      <c r="G5" s="81" t="s">
        <v>55</v>
      </c>
      <c r="H5" s="81" t="s">
        <v>58</v>
      </c>
      <c r="I5" s="81" t="s">
        <v>308</v>
      </c>
      <c r="J5" s="81" t="s">
        <v>309</v>
      </c>
      <c r="K5" s="82" t="s">
        <v>310</v>
      </c>
      <c r="L5" s="102" t="s">
        <v>62</v>
      </c>
      <c r="M5" s="102"/>
      <c r="N5" s="102"/>
      <c r="O5" s="103"/>
      <c r="P5" s="104"/>
      <c r="Q5" s="103"/>
      <c r="R5" s="83"/>
    </row>
    <row r="6" ht="54" customHeight="1" spans="1:18">
      <c r="A6" s="19"/>
      <c r="B6" s="83"/>
      <c r="C6" s="83"/>
      <c r="D6" s="83"/>
      <c r="E6" s="83"/>
      <c r="F6" s="83"/>
      <c r="G6" s="83"/>
      <c r="H6" s="83" t="s">
        <v>57</v>
      </c>
      <c r="I6" s="83"/>
      <c r="J6" s="83"/>
      <c r="K6" s="84"/>
      <c r="L6" s="83" t="s">
        <v>57</v>
      </c>
      <c r="M6" s="83" t="s">
        <v>63</v>
      </c>
      <c r="N6" s="83" t="s">
        <v>195</v>
      </c>
      <c r="O6" s="105" t="s">
        <v>65</v>
      </c>
      <c r="P6" s="84" t="s">
        <v>66</v>
      </c>
      <c r="Q6" s="84" t="s">
        <v>67</v>
      </c>
      <c r="R6" s="83" t="s">
        <v>68</v>
      </c>
    </row>
    <row r="7" ht="15" customHeight="1" spans="1:18">
      <c r="A7" s="20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</row>
    <row r="8" ht="21" customHeight="1" spans="1:18">
      <c r="A8" s="86" t="s">
        <v>299</v>
      </c>
      <c r="B8" s="87"/>
      <c r="C8" s="87"/>
      <c r="D8" s="87"/>
      <c r="E8" s="91"/>
      <c r="F8" s="88" t="s">
        <v>70</v>
      </c>
      <c r="G8" s="88" t="s">
        <v>70</v>
      </c>
      <c r="H8" s="88" t="s">
        <v>70</v>
      </c>
      <c r="I8" s="88" t="s">
        <v>70</v>
      </c>
      <c r="J8" s="88" t="s">
        <v>70</v>
      </c>
      <c r="K8" s="88" t="s">
        <v>70</v>
      </c>
      <c r="L8" s="88" t="s">
        <v>70</v>
      </c>
      <c r="M8" s="88" t="s">
        <v>70</v>
      </c>
      <c r="N8" s="88" t="s">
        <v>70</v>
      </c>
      <c r="O8" s="53" t="s">
        <v>70</v>
      </c>
      <c r="P8" s="88" t="s">
        <v>70</v>
      </c>
      <c r="Q8" s="88" t="s">
        <v>70</v>
      </c>
      <c r="R8" s="88" t="s">
        <v>70</v>
      </c>
    </row>
    <row r="9" ht="25.5" customHeight="1" spans="1:18">
      <c r="A9" s="89" t="s">
        <v>70</v>
      </c>
      <c r="B9" s="87" t="s">
        <v>70</v>
      </c>
      <c r="C9" s="87" t="s">
        <v>70</v>
      </c>
      <c r="D9" s="87" t="s">
        <v>70</v>
      </c>
      <c r="E9" s="91" t="s">
        <v>70</v>
      </c>
      <c r="F9" s="91" t="s">
        <v>70</v>
      </c>
      <c r="G9" s="91" t="s">
        <v>70</v>
      </c>
      <c r="H9" s="91" t="s">
        <v>70</v>
      </c>
      <c r="I9" s="91" t="s">
        <v>70</v>
      </c>
      <c r="J9" s="91" t="s">
        <v>70</v>
      </c>
      <c r="K9" s="88" t="s">
        <v>70</v>
      </c>
      <c r="L9" s="91" t="s">
        <v>70</v>
      </c>
      <c r="M9" s="91" t="s">
        <v>70</v>
      </c>
      <c r="N9" s="91" t="s">
        <v>70</v>
      </c>
      <c r="O9" s="53" t="s">
        <v>70</v>
      </c>
      <c r="P9" s="88" t="s">
        <v>70</v>
      </c>
      <c r="Q9" s="88" t="s">
        <v>70</v>
      </c>
      <c r="R9" s="91" t="s">
        <v>70</v>
      </c>
    </row>
    <row r="10" ht="21" customHeight="1" spans="1:18">
      <c r="A10" s="92" t="s">
        <v>109</v>
      </c>
      <c r="B10" s="93"/>
      <c r="C10" s="93"/>
      <c r="D10" s="93"/>
      <c r="E10" s="91"/>
      <c r="F10" s="88" t="s">
        <v>70</v>
      </c>
      <c r="G10" s="88" t="s">
        <v>70</v>
      </c>
      <c r="H10" s="88" t="s">
        <v>70</v>
      </c>
      <c r="I10" s="88" t="s">
        <v>70</v>
      </c>
      <c r="J10" s="88" t="s">
        <v>70</v>
      </c>
      <c r="K10" s="88" t="s">
        <v>70</v>
      </c>
      <c r="L10" s="88" t="s">
        <v>70</v>
      </c>
      <c r="M10" s="88" t="s">
        <v>70</v>
      </c>
      <c r="N10" s="88" t="s">
        <v>70</v>
      </c>
      <c r="O10" s="53" t="s">
        <v>70</v>
      </c>
      <c r="P10" s="88" t="s">
        <v>70</v>
      </c>
      <c r="Q10" s="88" t="s">
        <v>70</v>
      </c>
      <c r="R10" s="88" t="s">
        <v>70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C19" sqref="C19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39" customWidth="1"/>
    <col min="5" max="5" width="17.2857142857143" style="39" customWidth="1"/>
    <col min="6" max="6" width="29.2857142857143" style="39" customWidth="1"/>
    <col min="7" max="7" width="12" style="1" customWidth="1"/>
    <col min="8" max="10" width="10" style="1" customWidth="1"/>
    <col min="11" max="11" width="9.14285714285714" style="39" customWidth="1"/>
    <col min="12" max="13" width="9.14285714285714" style="1" customWidth="1"/>
    <col min="14" max="14" width="12.7142857142857" style="1" customWidth="1"/>
    <col min="15" max="16" width="9.14285714285714" style="39" customWidth="1"/>
    <col min="17" max="17" width="12.1428571428571" style="39" customWidth="1"/>
    <col min="18" max="18" width="10.4285714285714" style="1" customWidth="1"/>
    <col min="19" max="19" width="9.14285714285714" style="39" customWidth="1"/>
    <col min="20" max="16384" width="9.14285714285714" style="39"/>
  </cols>
  <sheetData>
    <row r="1" ht="13.5" customHeight="1" spans="1:18">
      <c r="A1" s="75"/>
      <c r="B1" s="75"/>
      <c r="C1" s="75"/>
      <c r="D1" s="76"/>
      <c r="E1" s="76"/>
      <c r="F1" s="76"/>
      <c r="G1" s="75"/>
      <c r="H1" s="75"/>
      <c r="I1" s="75"/>
      <c r="J1" s="75"/>
      <c r="K1" s="95"/>
      <c r="L1" s="96"/>
      <c r="M1" s="96"/>
      <c r="N1" s="96"/>
      <c r="O1" s="60"/>
      <c r="P1" s="97"/>
      <c r="Q1" s="60"/>
      <c r="R1" s="106" t="s">
        <v>311</v>
      </c>
    </row>
    <row r="2" ht="27.75" customHeight="1" spans="1:18">
      <c r="A2" s="41" t="s">
        <v>312</v>
      </c>
      <c r="B2" s="77"/>
      <c r="C2" s="77"/>
      <c r="D2" s="55"/>
      <c r="E2" s="55"/>
      <c r="F2" s="55"/>
      <c r="G2" s="77"/>
      <c r="H2" s="77"/>
      <c r="I2" s="77"/>
      <c r="J2" s="77"/>
      <c r="K2" s="98"/>
      <c r="L2" s="77"/>
      <c r="M2" s="77"/>
      <c r="N2" s="77"/>
      <c r="O2" s="55"/>
      <c r="P2" s="98"/>
      <c r="Q2" s="55"/>
      <c r="R2" s="77"/>
    </row>
    <row r="3" ht="18.75" customHeight="1" spans="1:18">
      <c r="A3" s="62" t="s">
        <v>3</v>
      </c>
      <c r="B3" s="63"/>
      <c r="C3" s="63"/>
      <c r="D3" s="78"/>
      <c r="E3" s="78"/>
      <c r="F3" s="78"/>
      <c r="G3" s="63"/>
      <c r="H3" s="63"/>
      <c r="I3" s="63"/>
      <c r="J3" s="63"/>
      <c r="K3" s="95"/>
      <c r="L3" s="96"/>
      <c r="M3" s="96"/>
      <c r="N3" s="96"/>
      <c r="O3" s="65"/>
      <c r="P3" s="99"/>
      <c r="Q3" s="65"/>
      <c r="R3" s="107" t="s">
        <v>171</v>
      </c>
    </row>
    <row r="4" ht="15.75" customHeight="1" spans="1:18">
      <c r="A4" s="11" t="s">
        <v>302</v>
      </c>
      <c r="B4" s="79" t="s">
        <v>313</v>
      </c>
      <c r="C4" s="79" t="s">
        <v>314</v>
      </c>
      <c r="D4" s="80" t="s">
        <v>315</v>
      </c>
      <c r="E4" s="80" t="s">
        <v>316</v>
      </c>
      <c r="F4" s="80" t="s">
        <v>317</v>
      </c>
      <c r="G4" s="44" t="s">
        <v>187</v>
      </c>
      <c r="H4" s="44"/>
      <c r="I4" s="44"/>
      <c r="J4" s="44"/>
      <c r="K4" s="100"/>
      <c r="L4" s="44"/>
      <c r="M4" s="44"/>
      <c r="N4" s="44"/>
      <c r="O4" s="101"/>
      <c r="P4" s="100"/>
      <c r="Q4" s="101"/>
      <c r="R4" s="45"/>
    </row>
    <row r="5" ht="17.25" customHeight="1" spans="1:18">
      <c r="A5" s="16"/>
      <c r="B5" s="81"/>
      <c r="C5" s="81"/>
      <c r="D5" s="82"/>
      <c r="E5" s="82"/>
      <c r="F5" s="82"/>
      <c r="G5" s="81" t="s">
        <v>55</v>
      </c>
      <c r="H5" s="81" t="s">
        <v>58</v>
      </c>
      <c r="I5" s="81" t="s">
        <v>308</v>
      </c>
      <c r="J5" s="81" t="s">
        <v>309</v>
      </c>
      <c r="K5" s="82" t="s">
        <v>310</v>
      </c>
      <c r="L5" s="102" t="s">
        <v>318</v>
      </c>
      <c r="M5" s="102"/>
      <c r="N5" s="102"/>
      <c r="O5" s="103"/>
      <c r="P5" s="104"/>
      <c r="Q5" s="103"/>
      <c r="R5" s="83"/>
    </row>
    <row r="6" ht="54" customHeight="1" spans="1:18">
      <c r="A6" s="19"/>
      <c r="B6" s="83"/>
      <c r="C6" s="83"/>
      <c r="D6" s="84"/>
      <c r="E6" s="84"/>
      <c r="F6" s="84"/>
      <c r="G6" s="83"/>
      <c r="H6" s="83" t="s">
        <v>57</v>
      </c>
      <c r="I6" s="83"/>
      <c r="J6" s="83"/>
      <c r="K6" s="84"/>
      <c r="L6" s="83" t="s">
        <v>57</v>
      </c>
      <c r="M6" s="83" t="s">
        <v>63</v>
      </c>
      <c r="N6" s="83" t="s">
        <v>195</v>
      </c>
      <c r="O6" s="105" t="s">
        <v>65</v>
      </c>
      <c r="P6" s="84" t="s">
        <v>66</v>
      </c>
      <c r="Q6" s="84" t="s">
        <v>67</v>
      </c>
      <c r="R6" s="83" t="s">
        <v>68</v>
      </c>
    </row>
    <row r="7" ht="15" customHeight="1" spans="1:18">
      <c r="A7" s="20">
        <v>1</v>
      </c>
      <c r="B7" s="85">
        <v>2</v>
      </c>
      <c r="C7" s="85">
        <v>3</v>
      </c>
      <c r="D7" s="20">
        <v>4</v>
      </c>
      <c r="E7" s="85">
        <v>5</v>
      </c>
      <c r="F7" s="85">
        <v>6</v>
      </c>
      <c r="G7" s="20">
        <v>7</v>
      </c>
      <c r="H7" s="85">
        <v>8</v>
      </c>
      <c r="I7" s="85">
        <v>9</v>
      </c>
      <c r="J7" s="20">
        <v>10</v>
      </c>
      <c r="K7" s="85">
        <v>11</v>
      </c>
      <c r="L7" s="85">
        <v>12</v>
      </c>
      <c r="M7" s="20">
        <v>13</v>
      </c>
      <c r="N7" s="85">
        <v>14</v>
      </c>
      <c r="O7" s="85">
        <v>15</v>
      </c>
      <c r="P7" s="20">
        <v>16</v>
      </c>
      <c r="Q7" s="85">
        <v>17</v>
      </c>
      <c r="R7" s="85">
        <v>18</v>
      </c>
    </row>
    <row r="8" ht="21" customHeight="1" spans="1:18">
      <c r="A8" s="86" t="s">
        <v>299</v>
      </c>
      <c r="B8" s="87"/>
      <c r="C8" s="87"/>
      <c r="D8" s="88"/>
      <c r="E8" s="88"/>
      <c r="F8" s="88"/>
      <c r="G8" s="88" t="s">
        <v>70</v>
      </c>
      <c r="H8" s="88" t="s">
        <v>70</v>
      </c>
      <c r="I8" s="88" t="s">
        <v>70</v>
      </c>
      <c r="J8" s="88" t="s">
        <v>70</v>
      </c>
      <c r="K8" s="88" t="s">
        <v>70</v>
      </c>
      <c r="L8" s="88" t="s">
        <v>70</v>
      </c>
      <c r="M8" s="88" t="s">
        <v>70</v>
      </c>
      <c r="N8" s="88" t="s">
        <v>70</v>
      </c>
      <c r="O8" s="53" t="s">
        <v>70</v>
      </c>
      <c r="P8" s="88" t="s">
        <v>70</v>
      </c>
      <c r="Q8" s="88" t="s">
        <v>70</v>
      </c>
      <c r="R8" s="88" t="s">
        <v>70</v>
      </c>
    </row>
    <row r="9" ht="49.5" customHeight="1" spans="1:18">
      <c r="A9" s="89" t="s">
        <v>70</v>
      </c>
      <c r="B9" s="87" t="s">
        <v>70</v>
      </c>
      <c r="C9" s="87" t="s">
        <v>70</v>
      </c>
      <c r="D9" s="90" t="s">
        <v>70</v>
      </c>
      <c r="E9" s="90" t="s">
        <v>70</v>
      </c>
      <c r="F9" s="90" t="s">
        <v>70</v>
      </c>
      <c r="G9" s="91" t="s">
        <v>70</v>
      </c>
      <c r="H9" s="91" t="s">
        <v>70</v>
      </c>
      <c r="I9" s="91" t="s">
        <v>70</v>
      </c>
      <c r="J9" s="91" t="s">
        <v>70</v>
      </c>
      <c r="K9" s="88" t="s">
        <v>70</v>
      </c>
      <c r="L9" s="91" t="s">
        <v>70</v>
      </c>
      <c r="M9" s="91" t="s">
        <v>70</v>
      </c>
      <c r="N9" s="91" t="s">
        <v>70</v>
      </c>
      <c r="O9" s="53" t="s">
        <v>70</v>
      </c>
      <c r="P9" s="88" t="s">
        <v>70</v>
      </c>
      <c r="Q9" s="88" t="s">
        <v>70</v>
      </c>
      <c r="R9" s="91" t="s">
        <v>70</v>
      </c>
    </row>
    <row r="10" ht="21" customHeight="1" spans="1:18">
      <c r="A10" s="92" t="s">
        <v>109</v>
      </c>
      <c r="B10" s="93"/>
      <c r="C10" s="94"/>
      <c r="D10" s="88"/>
      <c r="E10" s="88"/>
      <c r="F10" s="88"/>
      <c r="G10" s="88" t="s">
        <v>70</v>
      </c>
      <c r="H10" s="88" t="s">
        <v>70</v>
      </c>
      <c r="I10" s="88" t="s">
        <v>70</v>
      </c>
      <c r="J10" s="88" t="s">
        <v>70</v>
      </c>
      <c r="K10" s="88" t="s">
        <v>70</v>
      </c>
      <c r="L10" s="88" t="s">
        <v>70</v>
      </c>
      <c r="M10" s="88" t="s">
        <v>70</v>
      </c>
      <c r="N10" s="88" t="s">
        <v>70</v>
      </c>
      <c r="O10" s="53" t="s">
        <v>70</v>
      </c>
      <c r="P10" s="88" t="s">
        <v>70</v>
      </c>
      <c r="Q10" s="88" t="s">
        <v>70</v>
      </c>
      <c r="R10" s="88" t="s">
        <v>70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tabSelected="1" workbookViewId="0">
      <selection activeCell="E29" sqref="E29"/>
    </sheetView>
  </sheetViews>
  <sheetFormatPr defaultColWidth="9.14285714285714" defaultRowHeight="14.25" customHeight="1" outlineLevelCol="4"/>
  <cols>
    <col min="1" max="1" width="20" style="1" customWidth="1"/>
    <col min="2" max="2" width="30.4285714285714" style="1" customWidth="1"/>
    <col min="3" max="3" width="44.1428571428571" style="1" customWidth="1"/>
    <col min="4" max="4" width="32.4285714285714" style="1" customWidth="1"/>
    <col min="5" max="5" width="43" style="1" customWidth="1"/>
    <col min="6" max="6" width="9.14285714285714" style="39" customWidth="1"/>
    <col min="7" max="16384" width="9.14285714285714" style="39"/>
  </cols>
  <sheetData>
    <row r="1" ht="13.5" customHeight="1" spans="1:5">
      <c r="A1" s="3"/>
      <c r="B1" s="3"/>
      <c r="C1" s="3"/>
      <c r="D1" s="61"/>
      <c r="E1" s="60" t="s">
        <v>319</v>
      </c>
    </row>
    <row r="2" ht="27.75" customHeight="1" spans="1:5">
      <c r="A2" s="41" t="s">
        <v>320</v>
      </c>
      <c r="B2" s="5"/>
      <c r="C2" s="5"/>
      <c r="D2" s="5"/>
      <c r="E2" s="5"/>
    </row>
    <row r="3" ht="22" customHeight="1" spans="1:5">
      <c r="A3" s="62" t="s">
        <v>3</v>
      </c>
      <c r="B3" s="63"/>
      <c r="C3" s="63"/>
      <c r="D3" s="64"/>
      <c r="E3" s="65" t="s">
        <v>171</v>
      </c>
    </row>
    <row r="4" ht="19.5" customHeight="1" spans="1:5">
      <c r="A4" s="17" t="s">
        <v>321</v>
      </c>
      <c r="B4" s="12" t="s">
        <v>187</v>
      </c>
      <c r="C4" s="13"/>
      <c r="D4" s="66"/>
      <c r="E4" s="67" t="s">
        <v>322</v>
      </c>
    </row>
    <row r="5" ht="40.5" customHeight="1" spans="1:5">
      <c r="A5" s="20"/>
      <c r="B5" s="29" t="s">
        <v>55</v>
      </c>
      <c r="C5" s="68" t="s">
        <v>58</v>
      </c>
      <c r="D5" s="69" t="s">
        <v>323</v>
      </c>
      <c r="E5" s="70" t="s">
        <v>324</v>
      </c>
    </row>
    <row r="6" ht="19.5" customHeight="1" spans="1:5">
      <c r="A6" s="71">
        <v>1</v>
      </c>
      <c r="B6" s="71">
        <v>2</v>
      </c>
      <c r="C6" s="71">
        <v>3</v>
      </c>
      <c r="D6" s="72">
        <v>4</v>
      </c>
      <c r="E6" s="73">
        <v>23</v>
      </c>
    </row>
    <row r="7" ht="19.5" customHeight="1" spans="1:5">
      <c r="A7" s="30" t="s">
        <v>299</v>
      </c>
      <c r="B7" s="53" t="s">
        <v>70</v>
      </c>
      <c r="C7" s="53" t="s">
        <v>70</v>
      </c>
      <c r="D7" s="74" t="s">
        <v>70</v>
      </c>
      <c r="E7" s="53" t="s">
        <v>70</v>
      </c>
    </row>
    <row r="8" ht="19.5" customHeight="1" spans="1:5">
      <c r="A8" s="47" t="s">
        <v>70</v>
      </c>
      <c r="B8" s="53" t="s">
        <v>70</v>
      </c>
      <c r="C8" s="53" t="s">
        <v>70</v>
      </c>
      <c r="D8" s="74" t="s">
        <v>70</v>
      </c>
      <c r="E8" s="53" t="s">
        <v>70</v>
      </c>
    </row>
    <row r="9" ht="19.5" customHeight="1" spans="1:5">
      <c r="A9" s="23" t="s">
        <v>55</v>
      </c>
      <c r="B9" s="53" t="s">
        <v>70</v>
      </c>
      <c r="C9" s="53" t="s">
        <v>70</v>
      </c>
      <c r="D9" s="74" t="s">
        <v>70</v>
      </c>
      <c r="E9" s="53" t="s">
        <v>70</v>
      </c>
    </row>
  </sheetData>
  <mergeCells count="4">
    <mergeCell ref="A2:E2"/>
    <mergeCell ref="A3:D3"/>
    <mergeCell ref="B4:D4"/>
    <mergeCell ref="A4:A5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workbookViewId="0">
      <selection activeCell="F31" sqref="F31"/>
    </sheetView>
  </sheetViews>
  <sheetFormatPr defaultColWidth="9.14285714285714" defaultRowHeight="12" customHeight="1" outlineLevelRow="6"/>
  <cols>
    <col min="1" max="1" width="27.8571428571429" style="38" customWidth="1"/>
    <col min="2" max="2" width="27.8571428571429" style="39" customWidth="1"/>
    <col min="3" max="3" width="27.8571428571429" style="38" customWidth="1"/>
    <col min="4" max="4" width="15" style="38" customWidth="1"/>
    <col min="5" max="5" width="14.5714285714286" style="38" customWidth="1"/>
    <col min="6" max="6" width="23.5714285714286" style="38" customWidth="1"/>
    <col min="7" max="7" width="11.2857142857143" style="39" customWidth="1"/>
    <col min="8" max="8" width="18.7142857142857" style="38" customWidth="1"/>
    <col min="9" max="9" width="15.5714285714286" style="39" customWidth="1"/>
    <col min="10" max="10" width="18.8571428571429" style="39" customWidth="1"/>
    <col min="11" max="11" width="23.2857142857143" style="38" customWidth="1"/>
    <col min="12" max="12" width="9.14285714285714" style="39" customWidth="1"/>
    <col min="13" max="16384" width="9.14285714285714" style="39"/>
  </cols>
  <sheetData>
    <row r="1" customHeight="1" spans="11:11">
      <c r="K1" s="60" t="s">
        <v>325</v>
      </c>
    </row>
    <row r="2" ht="28.5" customHeight="1" spans="1:11">
      <c r="A2" s="54" t="s">
        <v>326</v>
      </c>
      <c r="B2" s="55"/>
      <c r="C2" s="5"/>
      <c r="D2" s="5"/>
      <c r="E2" s="5"/>
      <c r="F2" s="5"/>
      <c r="G2" s="55"/>
      <c r="H2" s="5"/>
      <c r="I2" s="55"/>
      <c r="J2" s="55"/>
      <c r="K2" s="5"/>
    </row>
    <row r="3" ht="25" customHeight="1" spans="1:2">
      <c r="A3" s="56" t="s">
        <v>3</v>
      </c>
      <c r="B3" s="57"/>
    </row>
    <row r="4" ht="44.25" customHeight="1" spans="1:11">
      <c r="A4" s="46" t="s">
        <v>225</v>
      </c>
      <c r="B4" s="58" t="s">
        <v>181</v>
      </c>
      <c r="C4" s="46" t="s">
        <v>226</v>
      </c>
      <c r="D4" s="46" t="s">
        <v>227</v>
      </c>
      <c r="E4" s="46" t="s">
        <v>228</v>
      </c>
      <c r="F4" s="46" t="s">
        <v>229</v>
      </c>
      <c r="G4" s="58" t="s">
        <v>230</v>
      </c>
      <c r="H4" s="46" t="s">
        <v>231</v>
      </c>
      <c r="I4" s="58" t="s">
        <v>232</v>
      </c>
      <c r="J4" s="58" t="s">
        <v>233</v>
      </c>
      <c r="K4" s="46" t="s">
        <v>234</v>
      </c>
    </row>
    <row r="5" ht="14.25" customHeight="1" spans="1:11">
      <c r="A5" s="46">
        <v>1</v>
      </c>
      <c r="B5" s="58">
        <v>2</v>
      </c>
      <c r="C5" s="46">
        <v>3</v>
      </c>
      <c r="D5" s="46">
        <v>4</v>
      </c>
      <c r="E5" s="46">
        <v>5</v>
      </c>
      <c r="F5" s="46">
        <v>6</v>
      </c>
      <c r="G5" s="58">
        <v>7</v>
      </c>
      <c r="H5" s="46">
        <v>8</v>
      </c>
      <c r="I5" s="58">
        <v>9</v>
      </c>
      <c r="J5" s="58">
        <v>10</v>
      </c>
      <c r="K5" s="46">
        <v>11</v>
      </c>
    </row>
    <row r="6" ht="42" customHeight="1" spans="1:11">
      <c r="A6" s="30" t="s">
        <v>299</v>
      </c>
      <c r="B6" s="59"/>
      <c r="C6" s="47"/>
      <c r="D6" s="47"/>
      <c r="E6" s="47"/>
      <c r="F6" s="30"/>
      <c r="G6" s="24"/>
      <c r="H6" s="30"/>
      <c r="I6" s="24"/>
      <c r="J6" s="24"/>
      <c r="K6" s="30"/>
    </row>
    <row r="7" ht="54" customHeight="1" spans="1:11">
      <c r="A7" s="31" t="s">
        <v>70</v>
      </c>
      <c r="B7" s="31" t="s">
        <v>70</v>
      </c>
      <c r="C7" s="31" t="s">
        <v>70</v>
      </c>
      <c r="D7" s="31" t="s">
        <v>70</v>
      </c>
      <c r="E7" s="31" t="s">
        <v>70</v>
      </c>
      <c r="F7" s="32" t="s">
        <v>70</v>
      </c>
      <c r="G7" s="31" t="s">
        <v>70</v>
      </c>
      <c r="H7" s="32" t="s">
        <v>70</v>
      </c>
      <c r="I7" s="31" t="s">
        <v>70</v>
      </c>
      <c r="J7" s="31" t="s">
        <v>70</v>
      </c>
      <c r="K7" s="32" t="s">
        <v>70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workbookViewId="0">
      <selection activeCell="C29" sqref="C29"/>
    </sheetView>
  </sheetViews>
  <sheetFormatPr defaultColWidth="9.14285714285714" defaultRowHeight="12" customHeight="1" outlineLevelRow="7" outlineLevelCol="7"/>
  <cols>
    <col min="1" max="1" width="29" style="38" customWidth="1"/>
    <col min="2" max="2" width="18.7142857142857" style="38" customWidth="1"/>
    <col min="3" max="3" width="24.8571428571429" style="38" customWidth="1"/>
    <col min="4" max="4" width="23.5714285714286" style="38" customWidth="1"/>
    <col min="5" max="5" width="17.8571428571429" style="38" customWidth="1"/>
    <col min="6" max="6" width="23.5714285714286" style="38" customWidth="1"/>
    <col min="7" max="7" width="25.1428571428571" style="38" customWidth="1"/>
    <col min="8" max="8" width="18.8571428571429" style="38" customWidth="1"/>
    <col min="9" max="9" width="9.14285714285714" style="39" customWidth="1"/>
    <col min="10" max="16384" width="9.14285714285714" style="39"/>
  </cols>
  <sheetData>
    <row r="1" ht="14.25" customHeight="1" spans="8:8">
      <c r="H1" s="40" t="s">
        <v>327</v>
      </c>
    </row>
    <row r="2" ht="28.5" customHeight="1" spans="1:8">
      <c r="A2" s="41" t="s">
        <v>328</v>
      </c>
      <c r="B2" s="5"/>
      <c r="C2" s="5"/>
      <c r="D2" s="5"/>
      <c r="E2" s="5"/>
      <c r="F2" s="5"/>
      <c r="G2" s="5"/>
      <c r="H2" s="5"/>
    </row>
    <row r="3" ht="25" customHeight="1" spans="1:2">
      <c r="A3" s="42" t="s">
        <v>3</v>
      </c>
      <c r="B3" s="7"/>
    </row>
    <row r="4" ht="18" customHeight="1" spans="1:8">
      <c r="A4" s="11" t="s">
        <v>297</v>
      </c>
      <c r="B4" s="11" t="s">
        <v>329</v>
      </c>
      <c r="C4" s="11" t="s">
        <v>330</v>
      </c>
      <c r="D4" s="11" t="s">
        <v>331</v>
      </c>
      <c r="E4" s="11" t="s">
        <v>332</v>
      </c>
      <c r="F4" s="43" t="s">
        <v>333</v>
      </c>
      <c r="G4" s="44"/>
      <c r="H4" s="45"/>
    </row>
    <row r="5" ht="18" customHeight="1" spans="1:8">
      <c r="A5" s="19"/>
      <c r="B5" s="19"/>
      <c r="C5" s="19"/>
      <c r="D5" s="19"/>
      <c r="E5" s="19"/>
      <c r="F5" s="46" t="s">
        <v>306</v>
      </c>
      <c r="G5" s="46" t="s">
        <v>334</v>
      </c>
      <c r="H5" s="46" t="s">
        <v>335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30" t="s">
        <v>299</v>
      </c>
      <c r="B7" s="47" t="s">
        <v>70</v>
      </c>
      <c r="C7" s="47" t="s">
        <v>70</v>
      </c>
      <c r="D7" s="47" t="s">
        <v>70</v>
      </c>
      <c r="E7" s="47" t="s">
        <v>70</v>
      </c>
      <c r="F7" s="48" t="s">
        <v>70</v>
      </c>
      <c r="G7" s="49" t="s">
        <v>70</v>
      </c>
      <c r="H7" s="49" t="s">
        <v>70</v>
      </c>
    </row>
    <row r="8" ht="24" customHeight="1" spans="1:8">
      <c r="A8" s="50" t="s">
        <v>55</v>
      </c>
      <c r="B8" s="51"/>
      <c r="C8" s="51"/>
      <c r="D8" s="51"/>
      <c r="E8" s="51"/>
      <c r="F8" s="52" t="s">
        <v>70</v>
      </c>
      <c r="G8" s="53"/>
      <c r="H8" s="53" t="s">
        <v>70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C23" sqref="C23"/>
    </sheetView>
  </sheetViews>
  <sheetFormatPr defaultColWidth="9.14285714285714" defaultRowHeight="14.25" customHeight="1"/>
  <cols>
    <col min="1" max="1" width="13.8571428571429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336</v>
      </c>
    </row>
    <row r="2" ht="27.75" customHeight="1" spans="1:11">
      <c r="A2" s="5" t="s">
        <v>337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1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171</v>
      </c>
    </row>
    <row r="4" ht="21.75" customHeight="1" spans="1:11">
      <c r="A4" s="10" t="s">
        <v>213</v>
      </c>
      <c r="B4" s="10" t="s">
        <v>182</v>
      </c>
      <c r="C4" s="10" t="s">
        <v>180</v>
      </c>
      <c r="D4" s="11" t="s">
        <v>183</v>
      </c>
      <c r="E4" s="11" t="s">
        <v>184</v>
      </c>
      <c r="F4" s="11" t="s">
        <v>214</v>
      </c>
      <c r="G4" s="11" t="s">
        <v>215</v>
      </c>
      <c r="H4" s="17" t="s">
        <v>55</v>
      </c>
      <c r="I4" s="12" t="s">
        <v>338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58</v>
      </c>
      <c r="J5" s="11" t="s">
        <v>59</v>
      </c>
      <c r="K5" s="11" t="s">
        <v>60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57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 t="s">
        <v>299</v>
      </c>
      <c r="B8" s="31" t="s">
        <v>70</v>
      </c>
      <c r="C8" s="32"/>
      <c r="D8" s="32"/>
      <c r="E8" s="32"/>
      <c r="F8" s="32"/>
      <c r="G8" s="32"/>
      <c r="H8" s="33" t="s">
        <v>70</v>
      </c>
      <c r="I8" s="33" t="s">
        <v>70</v>
      </c>
      <c r="J8" s="33" t="s">
        <v>70</v>
      </c>
      <c r="K8" s="33"/>
    </row>
    <row r="9" ht="18.75" customHeight="1" spans="1:11">
      <c r="A9" s="31" t="s">
        <v>70</v>
      </c>
      <c r="B9" s="31" t="s">
        <v>70</v>
      </c>
      <c r="C9" s="31" t="s">
        <v>70</v>
      </c>
      <c r="D9" s="31" t="s">
        <v>70</v>
      </c>
      <c r="E9" s="31" t="s">
        <v>70</v>
      </c>
      <c r="F9" s="31" t="s">
        <v>70</v>
      </c>
      <c r="G9" s="31" t="s">
        <v>70</v>
      </c>
      <c r="H9" s="34" t="s">
        <v>70</v>
      </c>
      <c r="I9" s="34" t="s">
        <v>70</v>
      </c>
      <c r="J9" s="34" t="s">
        <v>70</v>
      </c>
      <c r="K9" s="34"/>
    </row>
    <row r="10" ht="18.75" customHeight="1" spans="1:11">
      <c r="A10" s="35" t="s">
        <v>109</v>
      </c>
      <c r="B10" s="36"/>
      <c r="C10" s="36"/>
      <c r="D10" s="36"/>
      <c r="E10" s="36"/>
      <c r="F10" s="36"/>
      <c r="G10" s="37"/>
      <c r="H10" s="34" t="s">
        <v>70</v>
      </c>
      <c r="I10" s="34" t="s">
        <v>70</v>
      </c>
      <c r="J10" s="34" t="s">
        <v>70</v>
      </c>
      <c r="K10" s="34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workbookViewId="0">
      <selection activeCell="F24" sqref="F24"/>
    </sheetView>
  </sheetViews>
  <sheetFormatPr defaultColWidth="9.14285714285714" defaultRowHeight="14.25" customHeight="1" outlineLevelCol="6"/>
  <cols>
    <col min="1" max="1" width="39.2857142857143" style="1" customWidth="1"/>
    <col min="2" max="2" width="28" style="1" customWidth="1"/>
    <col min="3" max="3" width="42.7142857142857" style="1" customWidth="1"/>
    <col min="4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339</v>
      </c>
    </row>
    <row r="2" ht="27.75" customHeight="1" spans="1:7">
      <c r="A2" s="5" t="s">
        <v>340</v>
      </c>
      <c r="B2" s="5"/>
      <c r="C2" s="5"/>
      <c r="D2" s="5"/>
      <c r="E2" s="5"/>
      <c r="F2" s="5"/>
      <c r="G2" s="5"/>
    </row>
    <row r="3" ht="27" customHeight="1" spans="1:7">
      <c r="A3" s="6" t="s">
        <v>3</v>
      </c>
      <c r="B3" s="7"/>
      <c r="C3" s="7"/>
      <c r="D3" s="7"/>
      <c r="E3" s="8"/>
      <c r="F3" s="8"/>
      <c r="G3" s="9" t="s">
        <v>171</v>
      </c>
    </row>
    <row r="4" ht="21.75" customHeight="1" spans="1:7">
      <c r="A4" s="10" t="s">
        <v>180</v>
      </c>
      <c r="B4" s="10" t="s">
        <v>213</v>
      </c>
      <c r="C4" s="10" t="s">
        <v>182</v>
      </c>
      <c r="D4" s="11" t="s">
        <v>341</v>
      </c>
      <c r="E4" s="12" t="s">
        <v>58</v>
      </c>
      <c r="F4" s="13"/>
      <c r="G4" s="14"/>
    </row>
    <row r="5" ht="21.75" customHeight="1" spans="1:7">
      <c r="A5" s="15"/>
      <c r="B5" s="15"/>
      <c r="C5" s="15"/>
      <c r="D5" s="16"/>
      <c r="E5" s="17" t="s">
        <v>342</v>
      </c>
      <c r="F5" s="11" t="s">
        <v>343</v>
      </c>
      <c r="G5" s="11" t="s">
        <v>344</v>
      </c>
    </row>
    <row r="6" ht="40.5" customHeight="1" spans="1:7">
      <c r="A6" s="18"/>
      <c r="B6" s="18"/>
      <c r="C6" s="18"/>
      <c r="D6" s="19"/>
      <c r="E6" s="20"/>
      <c r="F6" s="19" t="s">
        <v>57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69</v>
      </c>
      <c r="B8" s="24" t="s">
        <v>218</v>
      </c>
      <c r="C8" s="24" t="s">
        <v>220</v>
      </c>
      <c r="D8" s="23" t="s">
        <v>345</v>
      </c>
      <c r="E8" s="25">
        <v>10000</v>
      </c>
      <c r="F8" s="23" t="s">
        <v>70</v>
      </c>
      <c r="G8" s="23" t="s">
        <v>70</v>
      </c>
    </row>
    <row r="9" ht="18.75" customHeight="1" spans="1:7">
      <c r="A9" s="23" t="s">
        <v>69</v>
      </c>
      <c r="B9" s="23" t="s">
        <v>218</v>
      </c>
      <c r="C9" s="23" t="s">
        <v>222</v>
      </c>
      <c r="D9" s="23" t="s">
        <v>345</v>
      </c>
      <c r="E9" s="25">
        <v>20000</v>
      </c>
      <c r="F9" s="23" t="s">
        <v>70</v>
      </c>
      <c r="G9" s="23" t="s">
        <v>70</v>
      </c>
    </row>
    <row r="10" ht="18.75" customHeight="1" spans="1:7">
      <c r="A10" s="26" t="s">
        <v>55</v>
      </c>
      <c r="B10" s="27" t="s">
        <v>70</v>
      </c>
      <c r="C10" s="27"/>
      <c r="D10" s="28"/>
      <c r="E10" s="25">
        <v>30000</v>
      </c>
      <c r="F10" s="23" t="s">
        <v>70</v>
      </c>
      <c r="G10" s="23" t="s">
        <v>70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陈昆丽</cp:lastModifiedBy>
  <dcterms:created xsi:type="dcterms:W3CDTF">2023-01-17T10:53:00Z</dcterms:created>
  <dcterms:modified xsi:type="dcterms:W3CDTF">2023-06-26T02:58:46Z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1484DDC322C940FEA0EF103FB106DB74</vt:lpwstr>
  </property>
</Properties>
</file>